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e Brožková\SCLLD 2014 - 2020\PRV\A VÝZVA 4 (2020)\výzva (avíza, výzva,..)\přílohy\Finanční zdraví\"/>
    </mc:Choice>
  </mc:AlternateContent>
  <xr:revisionPtr revIDLastSave="0" documentId="8_{0A796ECD-E8B1-4613-B423-86C896421204}" xr6:coauthVersionLast="45" xr6:coauthVersionMax="45" xr10:uidLastSave="{00000000-0000-0000-0000-000000000000}"/>
  <bookViews>
    <workbookView xWindow="3036" yWindow="3036" windowWidth="17280" windowHeight="8964" tabRatio="847" xr2:uid="{00000000-000D-0000-FFFF-FFFF00000000}"/>
  </bookViews>
  <sheets>
    <sheet name="postup" sheetId="16" r:id="rId1"/>
    <sheet name="2019-ÚČ" sheetId="54" r:id="rId2"/>
    <sheet name="2018-ÚČ" sheetId="52" r:id="rId3"/>
    <sheet name="2017-ÚČ" sheetId="51" r:id="rId4"/>
    <sheet name="2016-ÚČ" sheetId="45" r:id="rId5"/>
    <sheet name="2015-ÚČ" sheetId="43" r:id="rId6"/>
    <sheet name="2014-ÚČ" sheetId="29" r:id="rId7"/>
    <sheet name="2019-DE" sheetId="55" r:id="rId8"/>
    <sheet name="2018-DE" sheetId="53" r:id="rId9"/>
    <sheet name="2017-DE" sheetId="50" r:id="rId10"/>
    <sheet name="2016-DE" sheetId="47" r:id="rId11"/>
    <sheet name="2015-DE" sheetId="44" r:id="rId12"/>
    <sheet name="PomocnyMCA" sheetId="4" state="veryHidden" r:id="rId13"/>
    <sheet name="2014-DE" sheetId="42" r:id="rId14"/>
    <sheet name="bodování" sheetId="3" r:id="rId15"/>
  </sheets>
  <definedNames>
    <definedName name="_xlnm.Print_Area" localSheetId="13">'2014-DE'!$A$1:$I$15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44" l="1"/>
  <c r="H15" i="44"/>
  <c r="J15" i="43"/>
  <c r="I15" i="43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I16" i="55" l="1"/>
  <c r="J16" i="54"/>
  <c r="I15" i="52"/>
  <c r="I15" i="53"/>
  <c r="H15" i="53" l="1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H15" i="3" l="1"/>
  <c r="H24" i="3"/>
  <c r="J16" i="52"/>
  <c r="I14" i="44"/>
  <c r="I14" i="47"/>
  <c r="I14" i="50"/>
  <c r="H9" i="3" l="1"/>
  <c r="H15" i="50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2" i="3" l="1"/>
  <c r="H16" i="3"/>
  <c r="H21" i="3"/>
  <c r="H25" i="3"/>
  <c r="H18" i="3"/>
  <c r="H10" i="3"/>
  <c r="H6" i="3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4" l="1"/>
  <c r="I16" i="47"/>
  <c r="J16" i="43"/>
  <c r="J16" i="45"/>
  <c r="H17" i="3" l="1"/>
  <c r="H26" i="3"/>
  <c r="H19" i="3"/>
  <c r="H22" i="3"/>
  <c r="H13" i="3"/>
  <c r="I9" i="3"/>
  <c r="H11" i="3"/>
  <c r="I11" i="3" s="1"/>
  <c r="H7" i="3"/>
  <c r="I7" i="3" s="1"/>
  <c r="H8" i="3"/>
  <c r="I8" i="3" s="1"/>
  <c r="H23" i="3"/>
  <c r="I23" i="3" s="1"/>
  <c r="H14" i="3"/>
  <c r="H20" i="3"/>
  <c r="I20" i="3" s="1"/>
  <c r="I18" i="3"/>
  <c r="I21" i="3"/>
  <c r="I15" i="3"/>
  <c r="I12" i="3"/>
  <c r="I24" i="3"/>
  <c r="I6" i="3"/>
  <c r="I13" i="3"/>
  <c r="I14" i="3"/>
  <c r="I17" i="3"/>
  <c r="I25" i="3"/>
  <c r="I16" i="3"/>
  <c r="I26" i="3"/>
  <c r="I19" i="3"/>
  <c r="I22" i="3"/>
  <c r="I10" i="3"/>
</calcChain>
</file>

<file path=xl/sharedStrings.xml><?xml version="1.0" encoding="utf-8"?>
<sst xmlns="http://schemas.openxmlformats.org/spreadsheetml/2006/main" count="1092" uniqueCount="336">
  <si>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</si>
  <si>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</si>
  <si>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</si>
  <si>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</si>
  <si>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</si>
  <si>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</si>
  <si>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</si>
  <si>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</si>
  <si>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</si>
  <si>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</si>
  <si>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</si>
  <si>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</si>
  <si>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</si>
  <si>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</si>
  <si>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</si>
  <si>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</si>
  <si>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</si>
  <si>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</si>
  <si>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</si>
  <si>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</si>
  <si>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</si>
  <si>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</si>
  <si>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</si>
  <si>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</si>
  <si>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</si>
  <si>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</si>
  <si>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</si>
  <si>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</si>
  <si>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</si>
  <si>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</si>
  <si>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</si>
  <si>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</si>
  <si>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</si>
  <si>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</si>
  <si>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</si>
  <si>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</si>
  <si>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</si>
  <si>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</si>
  <si>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</si>
  <si>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</si>
  <si>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</si>
  <si>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</si>
  <si>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</si>
  <si>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</si>
  <si>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</si>
  <si>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</si>
  <si>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</si>
  <si>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</si>
  <si>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</si>
  <si>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</si>
  <si>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</si>
  <si>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</si>
  <si>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</si>
  <si>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</si>
  <si>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</si>
  <si>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</si>
  <si>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</si>
  <si>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</si>
  <si>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</si>
  <si>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</si>
  <si>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</si>
  <si>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</si>
  <si>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</si>
  <si>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</si>
  <si>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</si>
  <si>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</si>
  <si>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</si>
  <si>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</si>
  <si>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</si>
  <si>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</si>
  <si>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</si>
  <si>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</si>
  <si>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</si>
  <si>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</si>
  <si>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</si>
  <si>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</si>
  <si>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</si>
  <si>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</si>
  <si>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</si>
  <si>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</si>
  <si>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</si>
  <si>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</si>
  <si>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</si>
  <si>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</si>
  <si>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</si>
  <si>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</si>
  <si>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</si>
  <si>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</si>
  <si>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</si>
  <si>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</si>
  <si>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</si>
  <si>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</si>
  <si>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</si>
  <si>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</si>
  <si>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</si>
  <si>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</si>
  <si>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</si>
  <si>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</si>
  <si>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</si>
  <si>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</si>
  <si>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</si>
  <si>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</si>
  <si>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</si>
  <si>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</si>
  <si>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</si>
  <si>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</si>
  <si>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</si>
  <si>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</si>
  <si>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</si>
  <si>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</si>
  <si>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</si>
  <si>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</si>
  <si>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</si>
  <si>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</si>
  <si>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</si>
  <si>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</si>
  <si>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</si>
  <si>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</si>
  <si>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</si>
  <si>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</si>
  <si>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</si>
  <si>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</si>
  <si>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</si>
  <si>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</si>
  <si>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</si>
  <si>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</si>
  <si>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</si>
  <si>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</si>
  <si>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</si>
  <si>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</si>
  <si>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</si>
  <si>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</si>
  <si>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</si>
  <si>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</si>
  <si>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</si>
  <si>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</si>
  <si>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</si>
  <si>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</si>
  <si>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</si>
  <si>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</si>
  <si>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</si>
  <si>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</si>
  <si>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</si>
  <si>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</si>
  <si>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</si>
  <si>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</si>
  <si>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</si>
  <si>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</si>
  <si>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</si>
  <si>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</si>
  <si>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</si>
  <si>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</si>
  <si>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</si>
  <si>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</si>
  <si>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</si>
  <si>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</si>
  <si>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</si>
  <si>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</si>
  <si>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</si>
  <si>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</si>
  <si>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</si>
  <si>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</si>
  <si>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</si>
  <si>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</si>
  <si>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</si>
  <si>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</si>
  <si>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</si>
  <si>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</si>
  <si>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</si>
  <si>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</si>
  <si>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</si>
  <si>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</si>
  <si>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</si>
  <si>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</si>
  <si>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</si>
  <si>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</si>
  <si>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</si>
  <si>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</si>
  <si>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</si>
  <si>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</si>
  <si>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</si>
  <si>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</si>
  <si>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</si>
  <si>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</si>
  <si>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</si>
  <si>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</si>
  <si>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</si>
  <si>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</si>
  <si>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</si>
  <si>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</si>
  <si>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</si>
  <si>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</si>
  <si>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</si>
  <si>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</si>
  <si>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</si>
  <si>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</si>
  <si>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</si>
  <si>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</si>
  <si>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</si>
  <si>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</si>
  <si>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</si>
  <si>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</si>
  <si>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</si>
  <si>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</si>
  <si>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</si>
  <si>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</si>
  <si>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</si>
  <si>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</si>
  <si>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</si>
  <si>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</si>
  <si>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</si>
  <si>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</si>
  <si>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</si>
  <si>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</si>
  <si>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</si>
  <si>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</si>
  <si>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</si>
  <si>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</si>
  <si>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</si>
  <si>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</si>
  <si>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</si>
  <si>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</si>
  <si>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</si>
  <si>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</si>
  <si>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</si>
  <si>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</si>
  <si>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</si>
  <si>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</si>
  <si>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</si>
  <si>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</si>
  <si>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</si>
  <si>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</si>
  <si>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</si>
  <si>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</si>
  <si>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</si>
  <si>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</si>
  <si>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</si>
  <si>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</si>
  <si>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</si>
  <si>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</si>
  <si>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</si>
  <si>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</si>
  <si>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</si>
  <si>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</si>
  <si>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</si>
  <si>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</si>
  <si>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</si>
  <si>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</si>
  <si>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</si>
  <si>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</si>
  <si>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</si>
  <si>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</si>
  <si>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</si>
  <si>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</si>
  <si>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</si>
  <si>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</si>
  <si>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</si>
  <si>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</si>
  <si>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</si>
  <si>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</si>
  <si>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</si>
  <si>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</si>
  <si>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</si>
  <si>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</si>
  <si>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</si>
  <si>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</si>
  <si>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</si>
  <si>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</si>
  <si>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</si>
  <si>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</si>
  <si>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</si>
  <si>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</si>
  <si>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</si>
  <si>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</si>
  <si>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</si>
  <si>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</si>
  <si>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</si>
  <si>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</si>
  <si>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</si>
  <si>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</si>
  <si>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</si>
  <si>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</si>
  <si>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</si>
  <si>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</si>
  <si>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</si>
  <si>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</si>
  <si>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</si>
  <si>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</si>
  <si>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</si>
  <si>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</si>
  <si>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</si>
  <si>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</si>
  <si>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</si>
  <si>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</si>
  <si>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</si>
  <si>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</si>
  <si>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</si>
  <si>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</si>
  <si>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</si>
  <si>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</si>
  <si>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</si>
  <si>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</si>
  <si>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</si>
  <si>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</si>
  <si>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</si>
  <si>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</si>
  <si>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</si>
  <si>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</si>
  <si>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</si>
  <si>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</si>
  <si>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dle příslušných roků (lze i např.: rok 2016 - daňová evidence a roky 2017, 2018 - účetnictví, tj. žadatel přešel z</t>
  </si>
  <si>
    <t>z přiznání k dani z příjmů fyzických osob u žadatelů s daňovou evidencí</t>
  </si>
  <si>
    <t xml:space="preserve">Pokud je např. finanční zdraví hodnoceno za období 2018, 2017 a 2016, je nutné ještě vyplnit informace o dl. </t>
  </si>
  <si>
    <t>majetku za předchozí období 2015 (účetnictví: dlouhodobý majetek, daňová evidence: hmotný majetek, dlouhodobý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</si>
  <si>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</si>
  <si>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</si>
  <si>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</si>
  <si>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</si>
  <si>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</si>
  <si>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>2019-ÚČ, 2018-ÚČ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</si>
  <si>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</si>
  <si>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</si>
  <si>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</si>
  <si>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</si>
  <si>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</si>
  <si>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</si>
  <si>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</si>
  <si>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</si>
  <si>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</si>
  <si>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</si>
  <si>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daňovou evidenci roky 2018, 2017</t>
  </si>
  <si>
    <t>za účetnictví roky 2019, 2018 a daňovou evidenci rok 2017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</si>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</sst>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A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A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A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B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B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B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/>
  </sheetViews>
  <sheetFormatPr defaultRowHeight="13.2" x14ac:dyDescent="0.25"/>
  <cols>
    <col min="1" max="1" width="5" customWidth="1"/>
    <col min="2" max="2" width="1.5546875" customWidth="1"/>
    <col min="3" max="3" width="7.33203125" customWidth="1"/>
    <col min="4" max="4" width="12.6640625" customWidth="1"/>
    <col min="5" max="5" width="17.44140625" customWidth="1"/>
    <col min="6" max="7" width="7.88671875" customWidth="1"/>
    <col min="8" max="8" width="7.6640625" customWidth="1"/>
    <col min="9" max="9" width="8" customWidth="1"/>
    <col min="10" max="10" width="21" customWidth="1"/>
    <col min="11" max="11" width="7.88671875" customWidth="1"/>
    <col min="12" max="12" width="24.5546875" customWidth="1"/>
    <col min="13" max="13" width="7.44140625" customWidth="1"/>
    <col min="14" max="14" width="25" customWidth="1"/>
    <col min="15" max="15" width="3.5546875" customWidth="1"/>
  </cols>
  <sheetData>
    <row r="1" spans="1:21" ht="13.8" thickBot="1" x14ac:dyDescent="0.3"/>
    <row r="2" spans="1:21" ht="7.5" customHeight="1" thickTop="1" x14ac:dyDescent="0.25">
      <c r="A2" s="7"/>
      <c r="B2" s="72"/>
      <c r="C2" s="73"/>
      <c r="D2" s="73"/>
      <c r="E2" s="73"/>
      <c r="F2" s="74"/>
      <c r="G2" s="75"/>
      <c r="H2" s="76"/>
      <c r="I2" s="77"/>
      <c r="J2" s="73"/>
      <c r="K2" s="73"/>
      <c r="L2" s="73"/>
      <c r="M2" s="78"/>
      <c r="N2" s="7"/>
      <c r="O2" s="7"/>
      <c r="P2" s="7"/>
      <c r="Q2" s="7"/>
      <c r="R2" s="7"/>
      <c r="S2" s="7"/>
      <c r="T2" s="7"/>
      <c r="U2" s="8"/>
    </row>
    <row r="3" spans="1:21" ht="17.399999999999999" x14ac:dyDescent="0.3">
      <c r="A3" s="7"/>
      <c r="B3" s="92"/>
      <c r="C3" s="56"/>
      <c r="D3" s="56"/>
      <c r="E3" s="56"/>
      <c r="F3" s="79" t="s">
        <v>98</v>
      </c>
      <c r="G3" s="80"/>
      <c r="H3" s="80"/>
      <c r="I3" s="81"/>
      <c r="J3" s="57"/>
      <c r="K3" s="57"/>
      <c r="L3" s="57"/>
      <c r="M3" s="82"/>
      <c r="N3" s="7"/>
      <c r="O3" s="7"/>
      <c r="P3" s="7"/>
      <c r="Q3" s="7"/>
      <c r="R3" s="7"/>
      <c r="S3" s="7"/>
      <c r="T3" s="7"/>
      <c r="U3" s="8"/>
    </row>
    <row r="4" spans="1:21" ht="13.8" x14ac:dyDescent="0.25">
      <c r="A4" s="7"/>
      <c r="B4" s="83"/>
      <c r="C4" s="10"/>
      <c r="D4" s="10"/>
      <c r="E4" s="10"/>
      <c r="F4" s="10"/>
      <c r="G4" s="10"/>
      <c r="H4" s="10"/>
      <c r="I4" s="10"/>
      <c r="J4" s="10"/>
      <c r="K4" s="10"/>
      <c r="L4" s="10"/>
      <c r="M4" s="84"/>
      <c r="N4" s="7"/>
      <c r="O4" s="7"/>
      <c r="P4" s="7"/>
      <c r="Q4" s="7"/>
      <c r="R4" s="7"/>
      <c r="S4" s="7"/>
      <c r="T4" s="7"/>
      <c r="U4" s="8"/>
    </row>
    <row r="5" spans="1:21" ht="13.8" x14ac:dyDescent="0.25">
      <c r="A5" s="14"/>
      <c r="B5" s="85"/>
      <c r="C5" s="86" t="s">
        <v>115</v>
      </c>
      <c r="D5" s="86"/>
      <c r="E5" s="86"/>
      <c r="F5" s="86"/>
      <c r="G5" s="86"/>
      <c r="H5" s="86"/>
      <c r="I5" s="86"/>
      <c r="J5" s="86"/>
      <c r="K5" s="86"/>
      <c r="L5" s="86"/>
      <c r="M5" s="87"/>
      <c r="N5" s="14"/>
      <c r="O5" s="14"/>
      <c r="P5" s="14"/>
      <c r="Q5" s="14"/>
      <c r="R5" s="14"/>
      <c r="S5" s="14"/>
      <c r="T5" s="7"/>
      <c r="U5" s="8"/>
    </row>
    <row r="6" spans="1:21" ht="13.8" x14ac:dyDescent="0.25">
      <c r="A6" s="14"/>
      <c r="B6" s="85"/>
      <c r="C6" s="86" t="s">
        <v>311</v>
      </c>
      <c r="D6" s="86"/>
      <c r="E6" s="86"/>
      <c r="F6" s="86"/>
      <c r="G6" s="86"/>
      <c r="H6" s="86"/>
      <c r="I6" s="86"/>
      <c r="J6" s="86"/>
      <c r="K6" s="86"/>
      <c r="L6" s="86"/>
      <c r="M6" s="87"/>
      <c r="N6" s="14"/>
      <c r="O6" s="14"/>
      <c r="P6" s="14"/>
      <c r="Q6" s="14"/>
      <c r="R6" s="14"/>
      <c r="S6" s="14"/>
      <c r="T6" s="7"/>
      <c r="U6" s="8"/>
    </row>
    <row r="7" spans="1:21" ht="13.8" x14ac:dyDescent="0.25">
      <c r="A7" s="1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14"/>
      <c r="O7" s="14"/>
      <c r="P7" s="14"/>
      <c r="Q7" s="14"/>
      <c r="R7" s="14"/>
      <c r="S7" s="14"/>
      <c r="T7" s="7"/>
      <c r="U7" s="8"/>
    </row>
    <row r="8" spans="1:21" ht="13.8" x14ac:dyDescent="0.25">
      <c r="A8" s="14"/>
      <c r="B8" s="85"/>
      <c r="C8" s="86" t="s">
        <v>252</v>
      </c>
      <c r="D8" s="86"/>
      <c r="E8" s="86"/>
      <c r="F8" s="86"/>
      <c r="G8" s="86"/>
      <c r="H8" s="86"/>
      <c r="I8" s="86"/>
      <c r="J8" s="86"/>
      <c r="K8" s="86"/>
      <c r="L8" s="86"/>
      <c r="M8" s="87"/>
      <c r="N8" s="14"/>
      <c r="O8" s="14"/>
      <c r="P8" s="14"/>
      <c r="Q8" s="14"/>
      <c r="R8" s="14"/>
      <c r="S8" s="14"/>
      <c r="T8" s="7"/>
      <c r="U8" s="8"/>
    </row>
    <row r="9" spans="1:21" ht="13.8" x14ac:dyDescent="0.25">
      <c r="A9" s="14"/>
      <c r="B9" s="85"/>
      <c r="C9" s="71" t="s">
        <v>250</v>
      </c>
      <c r="D9" s="29"/>
      <c r="E9" s="29"/>
      <c r="F9" s="29"/>
      <c r="G9" s="29"/>
      <c r="H9" s="29"/>
      <c r="I9" s="29"/>
      <c r="J9" s="29"/>
      <c r="K9" s="29"/>
      <c r="L9" s="29"/>
      <c r="M9" s="88"/>
      <c r="N9" s="32"/>
      <c r="O9" s="32"/>
      <c r="P9" s="32"/>
      <c r="Q9" s="14"/>
      <c r="R9" s="14"/>
      <c r="S9" s="14"/>
      <c r="T9" s="7"/>
      <c r="U9" s="8"/>
    </row>
    <row r="10" spans="1:21" ht="13.8" x14ac:dyDescent="0.25">
      <c r="A10" s="14"/>
      <c r="B10" s="85"/>
      <c r="C10" s="71" t="s">
        <v>251</v>
      </c>
      <c r="D10" s="29"/>
      <c r="E10" s="29"/>
      <c r="F10" s="29"/>
      <c r="G10" s="29"/>
      <c r="H10" s="29"/>
      <c r="I10" s="29"/>
      <c r="J10" s="29"/>
      <c r="K10" s="29"/>
      <c r="L10" s="29"/>
      <c r="M10" s="88"/>
      <c r="N10" s="32"/>
      <c r="O10" s="32"/>
      <c r="P10" s="32"/>
      <c r="Q10" s="14"/>
      <c r="R10" s="14"/>
      <c r="S10" s="14"/>
      <c r="T10" s="7"/>
      <c r="U10" s="8"/>
    </row>
    <row r="11" spans="1:21" ht="13.8" x14ac:dyDescent="0.25">
      <c r="A11" s="14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14"/>
      <c r="O11" s="14"/>
      <c r="P11" s="14"/>
      <c r="Q11" s="14"/>
      <c r="R11" s="14"/>
      <c r="S11" s="14"/>
      <c r="T11" s="7"/>
      <c r="U11" s="8"/>
    </row>
    <row r="12" spans="1:21" ht="13.8" x14ac:dyDescent="0.25">
      <c r="A12" s="14"/>
      <c r="B12" s="85"/>
      <c r="C12" s="89" t="s">
        <v>64</v>
      </c>
      <c r="D12" s="89"/>
      <c r="E12" s="86"/>
      <c r="F12" s="86"/>
      <c r="G12" s="86"/>
      <c r="H12" s="86"/>
      <c r="I12" s="86"/>
      <c r="J12" s="86"/>
      <c r="K12" s="86"/>
      <c r="L12" s="86"/>
      <c r="M12" s="87"/>
      <c r="N12" s="14"/>
      <c r="O12" s="14"/>
      <c r="P12" s="14"/>
      <c r="Q12" s="14"/>
      <c r="R12" s="14"/>
      <c r="S12" s="14"/>
      <c r="T12" s="7"/>
      <c r="U12" s="8"/>
    </row>
    <row r="13" spans="1:21" ht="13.8" x14ac:dyDescent="0.25">
      <c r="A13" s="14"/>
      <c r="B13" s="85"/>
      <c r="C13" s="89" t="s">
        <v>95</v>
      </c>
      <c r="D13" s="89"/>
      <c r="E13" s="86"/>
      <c r="F13" s="86"/>
      <c r="G13" s="86"/>
      <c r="H13" s="86"/>
      <c r="I13" s="86"/>
      <c r="J13" s="102" t="s">
        <v>92</v>
      </c>
      <c r="K13" s="86" t="s">
        <v>96</v>
      </c>
      <c r="L13" s="103" t="s">
        <v>116</v>
      </c>
      <c r="M13" s="90"/>
      <c r="O13" s="14"/>
      <c r="P13" s="14"/>
      <c r="Q13" s="14"/>
      <c r="R13" s="14"/>
      <c r="S13" s="14"/>
      <c r="T13" s="7"/>
      <c r="U13" s="8"/>
    </row>
    <row r="14" spans="1:21" ht="13.8" x14ac:dyDescent="0.25">
      <c r="A14" s="14"/>
      <c r="B14" s="85"/>
      <c r="C14" s="89" t="s">
        <v>310</v>
      </c>
      <c r="D14" s="89"/>
      <c r="E14" s="86"/>
      <c r="F14" s="86"/>
      <c r="G14" s="86"/>
      <c r="H14" s="86"/>
      <c r="I14" s="86"/>
      <c r="J14" s="86"/>
      <c r="K14" s="86"/>
      <c r="L14" s="86"/>
      <c r="M14" s="87"/>
      <c r="N14" s="14"/>
      <c r="O14" s="14"/>
      <c r="P14" s="14"/>
      <c r="Q14" s="14"/>
      <c r="R14" s="14"/>
      <c r="S14" s="14"/>
      <c r="T14" s="7"/>
      <c r="U14" s="8"/>
    </row>
    <row r="15" spans="1:21" ht="13.8" x14ac:dyDescent="0.25">
      <c r="A15" s="14"/>
      <c r="B15" s="85"/>
      <c r="C15" s="89" t="s">
        <v>117</v>
      </c>
      <c r="D15" s="89"/>
      <c r="E15" s="86"/>
      <c r="F15" s="86"/>
      <c r="G15" s="86"/>
      <c r="H15" s="86"/>
      <c r="I15" s="86"/>
      <c r="J15" s="86"/>
      <c r="K15" s="86"/>
      <c r="L15" s="86"/>
      <c r="M15" s="87"/>
      <c r="N15" s="14"/>
      <c r="O15" s="14"/>
      <c r="P15" s="14"/>
      <c r="Q15" s="14"/>
      <c r="R15" s="14"/>
      <c r="S15" s="14"/>
      <c r="T15" s="7"/>
      <c r="U15" s="8"/>
    </row>
    <row r="16" spans="1:21" ht="13.8" x14ac:dyDescent="0.25">
      <c r="A16" s="14"/>
      <c r="B16" s="85"/>
      <c r="C16" s="192" t="s">
        <v>312</v>
      </c>
      <c r="M16" s="87"/>
      <c r="N16" s="14"/>
      <c r="O16" s="14"/>
      <c r="P16" s="14"/>
      <c r="Q16" s="14"/>
      <c r="R16" s="14"/>
      <c r="S16" s="14"/>
      <c r="T16" s="7"/>
      <c r="U16" s="8"/>
    </row>
    <row r="17" spans="1:21" ht="13.8" x14ac:dyDescent="0.25">
      <c r="A17" s="14"/>
      <c r="B17" s="85"/>
      <c r="C17" s="193" t="s">
        <v>313</v>
      </c>
      <c r="M17" s="87"/>
      <c r="N17" s="14"/>
      <c r="O17" s="14"/>
      <c r="P17" s="14"/>
      <c r="Q17" s="14"/>
      <c r="R17" s="14"/>
      <c r="S17" s="14"/>
      <c r="T17" s="7"/>
      <c r="U17" s="8"/>
    </row>
    <row r="18" spans="1:21" ht="13.8" x14ac:dyDescent="0.25">
      <c r="A18" s="14"/>
      <c r="B18" s="85"/>
      <c r="C18" s="193" t="s">
        <v>314</v>
      </c>
      <c r="M18" s="90"/>
      <c r="N18" s="14"/>
      <c r="O18" s="14"/>
      <c r="P18" s="14"/>
      <c r="Q18" s="14"/>
      <c r="R18" s="14"/>
      <c r="S18" s="14"/>
      <c r="T18" s="7"/>
      <c r="U18" s="8"/>
    </row>
    <row r="19" spans="1:21" ht="13.8" x14ac:dyDescent="0.25">
      <c r="B19" s="85"/>
      <c r="M19" s="90"/>
    </row>
    <row r="20" spans="1:21" ht="13.8" x14ac:dyDescent="0.25">
      <c r="A20" s="14"/>
      <c r="B20" s="85"/>
      <c r="C20" s="89" t="s">
        <v>142</v>
      </c>
      <c r="D20" s="89"/>
      <c r="E20" s="86"/>
      <c r="F20" s="86"/>
      <c r="G20" s="86"/>
      <c r="H20" s="86"/>
      <c r="I20" s="86"/>
      <c r="J20" s="86"/>
      <c r="K20" s="86"/>
      <c r="L20" s="86"/>
      <c r="M20" s="87"/>
      <c r="N20" s="14"/>
      <c r="O20" s="14"/>
      <c r="P20" s="14"/>
      <c r="Q20" s="14"/>
      <c r="R20" s="14"/>
      <c r="S20" s="14"/>
      <c r="T20" s="7"/>
      <c r="U20" s="8"/>
    </row>
    <row r="21" spans="1:21" ht="13.8" x14ac:dyDescent="0.25">
      <c r="B21" s="85"/>
      <c r="C21" s="89" t="s">
        <v>97</v>
      </c>
      <c r="D21" s="91" t="s">
        <v>65</v>
      </c>
      <c r="E21" s="86"/>
      <c r="F21" s="86"/>
      <c r="G21" s="86"/>
      <c r="H21" s="86"/>
      <c r="I21" s="86"/>
      <c r="J21" s="86"/>
      <c r="K21" s="86"/>
      <c r="L21" s="86"/>
      <c r="M21" s="87"/>
    </row>
    <row r="22" spans="1:21" ht="13.8" x14ac:dyDescent="0.25">
      <c r="B22" s="85"/>
      <c r="M22" s="90"/>
    </row>
    <row r="23" spans="1:21" ht="14.4" thickBot="1" x14ac:dyDescent="0.3">
      <c r="A23" s="1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14"/>
      <c r="O23" s="14"/>
      <c r="P23" s="14"/>
      <c r="Q23" s="14"/>
      <c r="R23" s="14"/>
      <c r="S23" s="14"/>
      <c r="T23" s="7"/>
      <c r="U23" s="8"/>
    </row>
    <row r="24" spans="1:21" ht="14.4" thickTop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22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3.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3.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3.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3.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3.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3.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3.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3.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3.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306</v>
      </c>
      <c r="C2" s="13"/>
      <c r="D2" s="166"/>
      <c r="E2" s="161"/>
      <c r="F2" s="13"/>
      <c r="G2" s="27" t="s">
        <v>267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(((D6+D7+D10+D13)-('2016-DE'!D6+'2016-DE'!D7+'2016-DE'!D10+'2016-DE'!D13)+D22)/('2016-DE'!D6+'2016-DE'!D7+'2016-DE'!D10+'2016-DE'!D13))*100</f>
        <v>#DIV/0!</v>
      </c>
      <c r="I15" s="109">
        <f>IF(AND((D6+D7+D10+D13)=0,D22=0,('2016-DE'!D6+'2016-DE'!D7+'2016-DE'!D10+'2016-DE'!D13)=0),0, IF(('2016-DE'!D6+'2016-DE'!D7+'2016-DE'!D10+'2016-DE'!D13)=0,3,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268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307</v>
      </c>
      <c r="C2" s="13"/>
      <c r="D2" s="166"/>
      <c r="E2" s="161"/>
      <c r="F2" s="13"/>
      <c r="G2" s="27" t="s">
        <v>223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(((D6+D7+D10+D13)-('2015-DE'!D6+'2015-DE'!D7+'2015-DE'!D10+'2015-DE'!D13)+D22)/('2015-DE'!D6+'2015-DE'!D7+'2015-DE'!D10+'2015-DE'!D13))*100</f>
        <v>#DIV/0!</v>
      </c>
      <c r="I15" s="109">
        <f>IF(AND((D6+D7+D10+D13)=0,D22=0,('2015-DE'!D6+'2015-DE'!D7+'2015-DE'!D10+'2015-DE'!D13)=0),0, IF(('2015-DE'!D6+'2015-DE'!D7+'2015-DE'!D10+'2015-DE'!D13)=0,3,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254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308</v>
      </c>
      <c r="C2" s="13"/>
      <c r="D2" s="166"/>
      <c r="E2" s="161"/>
      <c r="F2" s="13"/>
      <c r="G2" s="27" t="s">
        <v>143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(((D6+D7+D10+D13)-('2014-DE'!D6+'2014-DE'!D7+'2014-DE'!D8+'2014-DE'!D9)+D22)/('2014-DE'!D6+'2014-DE'!D7+'2014-DE'!D8+'2014-DE'!D9))*100</f>
        <v>#DIV/0!</v>
      </c>
      <c r="I15" s="109">
        <f>IF(AND((D6+D7+D10+D13)=0,D22=0,('2014-DE'!D6+'2014-DE'!D7+'2014-DE'!D8+'2014-DE'!D9)=0),0, IF(('2014-DE'!D6+'2014-DE'!D7+'2014-DE'!D8+'2014-DE'!D9)=0,3,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144</v>
      </c>
      <c r="H16" s="25"/>
      <c r="I16" s="26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3.2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114"/>
      <c r="G1" s="114"/>
      <c r="H1" s="114"/>
      <c r="I1" s="114"/>
      <c r="J1" s="114"/>
      <c r="K1" s="8"/>
      <c r="L1" s="8"/>
    </row>
    <row r="2" spans="1:99" ht="13.8" x14ac:dyDescent="0.25">
      <c r="A2" s="8"/>
      <c r="B2" s="27" t="s">
        <v>309</v>
      </c>
      <c r="C2" s="13"/>
      <c r="D2" s="166"/>
      <c r="E2" s="161"/>
      <c r="F2" s="29"/>
      <c r="G2" s="60"/>
      <c r="H2" s="29"/>
      <c r="I2" s="29"/>
      <c r="J2" s="2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3.8" x14ac:dyDescent="0.25">
      <c r="A3" s="11"/>
      <c r="B3" s="59"/>
      <c r="C3" s="9"/>
      <c r="D3" s="172"/>
      <c r="E3" s="172"/>
      <c r="F3" s="29"/>
      <c r="G3" s="60"/>
      <c r="H3" s="29"/>
      <c r="I3" s="29"/>
      <c r="J3" s="2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Bot="1" x14ac:dyDescent="0.3">
      <c r="A4" s="8"/>
      <c r="B4" s="7"/>
      <c r="C4" s="7"/>
      <c r="D4" s="161"/>
      <c r="E4" s="161"/>
      <c r="F4" s="29"/>
      <c r="G4" s="29"/>
      <c r="H4" s="29"/>
      <c r="I4" s="29"/>
      <c r="J4" s="2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15"/>
      <c r="G5" s="115"/>
      <c r="H5" s="116"/>
      <c r="I5" s="117"/>
      <c r="J5" s="2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112"/>
      <c r="G6" s="29"/>
      <c r="H6" s="111"/>
      <c r="I6" s="112"/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112"/>
      <c r="G7" s="29"/>
      <c r="H7" s="111"/>
      <c r="I7" s="112"/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99" t="s">
        <v>110</v>
      </c>
      <c r="C8" s="98"/>
      <c r="D8" s="163"/>
      <c r="E8" s="161"/>
      <c r="F8" s="112"/>
      <c r="G8" s="29"/>
      <c r="H8" s="113"/>
      <c r="I8" s="112"/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4" thickBot="1" x14ac:dyDescent="0.3">
      <c r="A9" s="8"/>
      <c r="B9" s="17" t="s">
        <v>108</v>
      </c>
      <c r="C9" s="18" t="s">
        <v>72</v>
      </c>
      <c r="D9" s="165"/>
      <c r="E9" s="161"/>
      <c r="F9" s="112"/>
      <c r="G9" s="29"/>
      <c r="H9" s="111"/>
      <c r="I9" s="112"/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8" thickTop="1" x14ac:dyDescent="0.3">
      <c r="A10" s="8"/>
      <c r="B10" s="10"/>
      <c r="C10" s="28"/>
      <c r="D10" s="177"/>
      <c r="E10" s="161"/>
      <c r="F10" s="118"/>
      <c r="G10" s="119"/>
      <c r="H10" s="119"/>
      <c r="I10" s="115"/>
      <c r="J10" s="2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20"/>
      <c r="C11" s="121"/>
      <c r="D11" s="182"/>
      <c r="E11" s="161"/>
      <c r="F11" s="29"/>
      <c r="G11" s="29"/>
      <c r="H11" s="29"/>
      <c r="I11" s="29"/>
      <c r="J11" s="2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4" thickBot="1" x14ac:dyDescent="0.3">
      <c r="A12" s="8"/>
      <c r="B12" s="29"/>
      <c r="C12" s="31"/>
      <c r="D12" s="183"/>
      <c r="E12" s="161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29"/>
      <c r="C13" s="31"/>
      <c r="D13" s="183"/>
      <c r="E13" s="161"/>
      <c r="F13" s="8"/>
      <c r="G13" s="38" t="s">
        <v>84</v>
      </c>
      <c r="H13" s="39"/>
      <c r="I13" s="35"/>
      <c r="J13" s="35"/>
      <c r="K13" s="35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29"/>
      <c r="C14" s="31"/>
      <c r="D14" s="183"/>
      <c r="E14" s="161"/>
      <c r="F14" s="8"/>
      <c r="G14" s="40" t="s">
        <v>105</v>
      </c>
      <c r="H14" s="41"/>
      <c r="I14" s="35"/>
      <c r="J14" s="35"/>
      <c r="K14" s="35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0"/>
      <c r="C15" s="28"/>
      <c r="D15" s="177"/>
      <c r="E15" s="178"/>
      <c r="F15" s="7"/>
      <c r="G15" s="42" t="s">
        <v>106</v>
      </c>
      <c r="H15" s="43"/>
      <c r="I15" s="37"/>
      <c r="J15" s="37"/>
      <c r="K15" s="35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8" x14ac:dyDescent="0.25">
      <c r="A16" s="8"/>
      <c r="B16" s="10"/>
      <c r="C16" s="28"/>
      <c r="D16" s="177"/>
      <c r="E16" s="18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8" x14ac:dyDescent="0.25">
      <c r="A17" s="8"/>
      <c r="B17" s="10"/>
      <c r="C17" s="28"/>
      <c r="D17" s="177"/>
      <c r="E17" s="180"/>
      <c r="F17" s="7"/>
      <c r="G17" s="10" t="s">
        <v>111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8" x14ac:dyDescent="0.25">
      <c r="A18" s="8"/>
      <c r="B18" s="29"/>
      <c r="C18" s="31"/>
      <c r="D18" s="181"/>
      <c r="E18" s="180"/>
      <c r="F18" s="7"/>
      <c r="G18" s="10" t="s">
        <v>112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29"/>
      <c r="C19" s="31"/>
      <c r="D19" s="181"/>
      <c r="E19" s="18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8" x14ac:dyDescent="0.25">
      <c r="A20" s="8"/>
      <c r="B20" s="29"/>
      <c r="C20" s="31"/>
      <c r="D20" s="181"/>
      <c r="E20" s="18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8" x14ac:dyDescent="0.25">
      <c r="A21" s="8"/>
      <c r="B21" s="29"/>
      <c r="C21" s="31"/>
      <c r="D21" s="181"/>
      <c r="E21" s="18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8" x14ac:dyDescent="0.25">
      <c r="A22" s="8"/>
      <c r="B22" s="29"/>
      <c r="C22" s="31"/>
      <c r="D22" s="181"/>
      <c r="E22" s="18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8" x14ac:dyDescent="0.25">
      <c r="A23" s="8"/>
      <c r="B23" s="29"/>
      <c r="C23" s="31"/>
      <c r="D23" s="181"/>
      <c r="E23" s="18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B24" s="29"/>
      <c r="C24" s="31"/>
      <c r="D24" s="181"/>
      <c r="E24" s="18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8" x14ac:dyDescent="0.25">
      <c r="A25" s="8"/>
      <c r="B25" s="29"/>
      <c r="C25" s="31"/>
      <c r="D25" s="181"/>
      <c r="E25" s="18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8" x14ac:dyDescent="0.25">
      <c r="A26" s="8"/>
      <c r="B26" s="29"/>
      <c r="C26" s="31"/>
      <c r="D26" s="181"/>
      <c r="E26" s="18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8" x14ac:dyDescent="0.25">
      <c r="A27" s="8"/>
      <c r="B27" s="29"/>
      <c r="C27" s="31"/>
      <c r="D27" s="181"/>
      <c r="E27" s="18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29"/>
      <c r="C28" s="32"/>
      <c r="D28" s="180"/>
      <c r="E28" s="18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29"/>
      <c r="C29" s="32"/>
      <c r="D29" s="180"/>
      <c r="E29" s="18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7"/>
      <c r="C30" s="14"/>
      <c r="D30" s="161"/>
      <c r="E30" s="161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B31" s="1"/>
      <c r="C31" s="3"/>
      <c r="D31" s="171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B32" s="1"/>
      <c r="C32" s="3"/>
      <c r="D32" s="171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8" x14ac:dyDescent="0.25">
      <c r="B33" s="1"/>
      <c r="C33" s="3"/>
      <c r="D33" s="171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8" x14ac:dyDescent="0.25">
      <c r="B34" s="1"/>
      <c r="C34" s="3"/>
      <c r="D34" s="171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8" x14ac:dyDescent="0.25">
      <c r="B35" s="1"/>
      <c r="C35" s="3"/>
      <c r="D35" s="171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8" x14ac:dyDescent="0.25">
      <c r="B36" s="1"/>
      <c r="C36" s="3"/>
      <c r="D36" s="171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8" x14ac:dyDescent="0.25">
      <c r="B37" s="1"/>
      <c r="C37" s="3"/>
      <c r="D37" s="171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8" x14ac:dyDescent="0.25">
      <c r="B38" s="1"/>
      <c r="C38" s="3"/>
      <c r="D38" s="171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8" x14ac:dyDescent="0.25">
      <c r="B39" s="1"/>
      <c r="C39" s="3"/>
      <c r="D39" s="171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8" x14ac:dyDescent="0.25">
      <c r="B40" s="1"/>
      <c r="C40" s="3"/>
      <c r="D40" s="171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8" x14ac:dyDescent="0.25">
      <c r="B41" s="1"/>
      <c r="C41" s="3"/>
      <c r="D41" s="171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8" x14ac:dyDescent="0.25">
      <c r="B42" s="1"/>
      <c r="C42" s="3"/>
      <c r="D42" s="171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4"/>
    </row>
    <row r="244" spans="2:99" x14ac:dyDescent="0.25">
      <c r="C244" s="4"/>
    </row>
    <row r="245" spans="2:99" x14ac:dyDescent="0.25">
      <c r="C245" s="4"/>
    </row>
    <row r="246" spans="2:99" x14ac:dyDescent="0.25">
      <c r="C246" s="4"/>
    </row>
    <row r="247" spans="2:99" x14ac:dyDescent="0.25">
      <c r="C247" s="4"/>
    </row>
    <row r="248" spans="2:99" x14ac:dyDescent="0.25">
      <c r="C248" s="4"/>
    </row>
    <row r="249" spans="2:99" x14ac:dyDescent="0.25">
      <c r="C249" s="4"/>
    </row>
    <row r="250" spans="2:99" x14ac:dyDescent="0.25">
      <c r="C250" s="4"/>
    </row>
    <row r="251" spans="2:99" x14ac:dyDescent="0.25">
      <c r="C251" s="4"/>
    </row>
    <row r="252" spans="2:99" x14ac:dyDescent="0.25">
      <c r="C252" s="4"/>
    </row>
    <row r="253" spans="2:99" x14ac:dyDescent="0.25">
      <c r="C253" s="4"/>
    </row>
    <row r="254" spans="2:99" x14ac:dyDescent="0.25">
      <c r="C254" s="4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B1" sqref="B1"/>
    </sheetView>
  </sheetViews>
  <sheetFormatPr defaultRowHeight="13.2" x14ac:dyDescent="0.25"/>
  <cols>
    <col min="1" max="1" width="3.109375" customWidth="1"/>
    <col min="2" max="2" width="17.44140625" customWidth="1"/>
    <col min="3" max="3" width="10.6640625" customWidth="1"/>
    <col min="4" max="4" width="15.33203125" customWidth="1"/>
    <col min="6" max="6" width="6.88671875" customWidth="1"/>
    <col min="7" max="7" width="35.109375" customWidth="1"/>
    <col min="8" max="8" width="29.109375" customWidth="1"/>
    <col min="9" max="9" width="16.88671875" customWidth="1"/>
    <col min="10" max="10" width="76.88671875" bestFit="1" customWidth="1"/>
  </cols>
  <sheetData>
    <row r="1" spans="1:26" ht="12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3.8" x14ac:dyDescent="0.25">
      <c r="A2" s="7"/>
      <c r="B2" s="48" t="s">
        <v>93</v>
      </c>
      <c r="C2" s="27"/>
      <c r="D2" s="27"/>
      <c r="E2" s="7"/>
      <c r="F2" s="54" t="s">
        <v>94</v>
      </c>
      <c r="G2" s="55"/>
      <c r="H2" s="56"/>
      <c r="I2" s="57"/>
      <c r="J2" s="7"/>
      <c r="K2" s="7"/>
      <c r="L2" s="7"/>
      <c r="M2" s="5"/>
      <c r="N2" s="5"/>
    </row>
    <row r="3" spans="1:26" ht="14.4" thickBot="1" x14ac:dyDescent="0.3">
      <c r="A3" s="7"/>
      <c r="B3" s="58"/>
      <c r="C3" s="59"/>
      <c r="D3" s="59"/>
      <c r="E3" s="9"/>
      <c r="F3" s="60"/>
      <c r="G3" s="61"/>
      <c r="H3" s="62"/>
      <c r="I3" s="29"/>
      <c r="J3" s="147"/>
      <c r="K3" s="7"/>
      <c r="L3" s="7"/>
      <c r="M3" s="5"/>
      <c r="N3" s="5"/>
    </row>
    <row r="4" spans="1:26" ht="6.75" customHeight="1" thickTop="1" thickBot="1" x14ac:dyDescent="0.3">
      <c r="A4" s="29"/>
      <c r="E4" s="7"/>
      <c r="F4" s="64"/>
      <c r="G4" s="65"/>
      <c r="H4" s="66"/>
      <c r="I4" s="148"/>
      <c r="J4" s="149"/>
      <c r="K4" s="7"/>
      <c r="L4" s="7"/>
      <c r="M4" s="5"/>
      <c r="N4" s="5"/>
    </row>
    <row r="5" spans="1:26" ht="14.4" thickTop="1" x14ac:dyDescent="0.25">
      <c r="A5" s="60"/>
      <c r="B5" s="49" t="s">
        <v>55</v>
      </c>
      <c r="C5" s="50" t="s">
        <v>54</v>
      </c>
      <c r="D5" s="51" t="s">
        <v>255</v>
      </c>
      <c r="E5" s="7"/>
      <c r="F5" s="52" t="s">
        <v>60</v>
      </c>
      <c r="G5" s="63" t="s">
        <v>61</v>
      </c>
      <c r="H5" s="63" t="s">
        <v>62</v>
      </c>
      <c r="I5" s="143" t="s">
        <v>63</v>
      </c>
      <c r="J5" s="145" t="s">
        <v>253</v>
      </c>
      <c r="K5" s="7"/>
      <c r="L5" s="7"/>
      <c r="M5" s="5"/>
      <c r="N5" s="5"/>
    </row>
    <row r="6" spans="1:26" ht="13.8" x14ac:dyDescent="0.25">
      <c r="A6" s="7"/>
      <c r="B6" s="22" t="s">
        <v>59</v>
      </c>
      <c r="C6" s="154">
        <v>22</v>
      </c>
      <c r="D6" s="155">
        <v>30</v>
      </c>
      <c r="E6" s="7"/>
      <c r="F6" s="97">
        <v>3</v>
      </c>
      <c r="G6" s="96" t="s">
        <v>318</v>
      </c>
      <c r="H6" s="100">
        <f>('2019-ÚČ'!J16+'2018-ÚČ'!J16+'2017-ÚČ'!J16)/3</f>
        <v>3</v>
      </c>
      <c r="I6" s="144" t="str">
        <f t="shared" ref="I6:I26" si="0">IF(H6&lt;=6,$B$10,IF(H6&lt;=9,$B$9,IF(H6&lt;=14,$B$8,IF(H6&gt;22,$B$6,$B$7))))</f>
        <v>E - NE</v>
      </c>
      <c r="J6" s="146" t="s">
        <v>326</v>
      </c>
      <c r="K6" s="7"/>
      <c r="L6" s="7"/>
      <c r="M6" s="5"/>
      <c r="N6" s="5"/>
    </row>
    <row r="7" spans="1:26" ht="13.8" x14ac:dyDescent="0.25">
      <c r="A7" s="7"/>
      <c r="B7" s="22" t="s">
        <v>58</v>
      </c>
      <c r="C7" s="154">
        <v>14</v>
      </c>
      <c r="D7" s="155">
        <v>22</v>
      </c>
      <c r="E7" s="7"/>
      <c r="F7" s="97">
        <v>3</v>
      </c>
      <c r="G7" s="96" t="s">
        <v>288</v>
      </c>
      <c r="H7" s="100">
        <f>('2018-ÚČ'!J16+'2017-ÚČ'!J16+'2016-ÚČ'!J16)/3</f>
        <v>3</v>
      </c>
      <c r="I7" s="144" t="str">
        <f t="shared" si="0"/>
        <v>E - NE</v>
      </c>
      <c r="J7" s="146" t="s">
        <v>295</v>
      </c>
      <c r="K7" s="7"/>
      <c r="L7" s="7"/>
      <c r="M7" s="5"/>
      <c r="N7" s="5"/>
    </row>
    <row r="8" spans="1:26" ht="13.8" x14ac:dyDescent="0.25">
      <c r="A8" s="7"/>
      <c r="B8" s="22" t="s">
        <v>57</v>
      </c>
      <c r="C8" s="154">
        <v>9</v>
      </c>
      <c r="D8" s="155">
        <v>14</v>
      </c>
      <c r="E8" s="7"/>
      <c r="F8" s="97">
        <v>3</v>
      </c>
      <c r="G8" s="96" t="s">
        <v>256</v>
      </c>
      <c r="H8" s="20">
        <f>('2017-ÚČ'!J16+'2016-ÚČ'!J16+'2015-ÚČ'!J16)/3</f>
        <v>3</v>
      </c>
      <c r="I8" s="144" t="str">
        <f t="shared" si="0"/>
        <v>E - NE</v>
      </c>
      <c r="J8" s="146" t="s">
        <v>257</v>
      </c>
      <c r="K8" s="7"/>
      <c r="L8" s="7"/>
      <c r="M8" s="5"/>
      <c r="N8" s="5"/>
    </row>
    <row r="9" spans="1:26" ht="13.8" x14ac:dyDescent="0.25">
      <c r="A9" s="7"/>
      <c r="B9" s="52" t="s">
        <v>140</v>
      </c>
      <c r="C9" s="156">
        <v>6</v>
      </c>
      <c r="D9" s="157">
        <v>9</v>
      </c>
      <c r="E9" s="7"/>
      <c r="F9" s="97">
        <v>2</v>
      </c>
      <c r="G9" s="96" t="s">
        <v>319</v>
      </c>
      <c r="H9" s="20">
        <f>('2019-ÚČ'!J16+'2018-ÚČ'!J16)/2</f>
        <v>3</v>
      </c>
      <c r="I9" s="144" t="str">
        <f t="shared" si="0"/>
        <v>E - NE</v>
      </c>
      <c r="J9" s="146" t="s">
        <v>327</v>
      </c>
      <c r="K9" s="7"/>
      <c r="L9" s="7"/>
      <c r="M9" s="5"/>
      <c r="N9" s="5"/>
      <c r="X9" s="6"/>
    </row>
    <row r="10" spans="1:26" ht="14.4" thickBot="1" x14ac:dyDescent="0.3">
      <c r="A10" s="7"/>
      <c r="B10" s="185" t="s">
        <v>56</v>
      </c>
      <c r="C10" s="186">
        <v>0</v>
      </c>
      <c r="D10" s="187">
        <v>6</v>
      </c>
      <c r="E10" s="7"/>
      <c r="F10" s="97">
        <v>2</v>
      </c>
      <c r="G10" s="96" t="s">
        <v>320</v>
      </c>
      <c r="H10" s="20">
        <f>('2018-ÚČ'!J16+'2017-ÚČ'!J16)/2</f>
        <v>3</v>
      </c>
      <c r="I10" s="144" t="str">
        <f t="shared" si="0"/>
        <v>E - NE</v>
      </c>
      <c r="J10" s="146" t="s">
        <v>296</v>
      </c>
      <c r="K10" s="7"/>
      <c r="L10" s="7"/>
      <c r="M10" s="5"/>
      <c r="N10" s="5"/>
      <c r="X10" s="6"/>
    </row>
    <row r="11" spans="1:26" ht="14.4" thickTop="1" x14ac:dyDescent="0.25">
      <c r="A11" s="7"/>
      <c r="B11" s="115"/>
      <c r="C11" s="184"/>
      <c r="D11" s="184"/>
      <c r="E11" s="7"/>
      <c r="F11" s="138">
        <v>2</v>
      </c>
      <c r="G11" s="96" t="s">
        <v>289</v>
      </c>
      <c r="H11" s="20">
        <f>('2017-ÚČ'!J16+'2016-ÚČ'!J16)/2</f>
        <v>3</v>
      </c>
      <c r="I11" s="144" t="str">
        <f t="shared" si="0"/>
        <v>E - NE</v>
      </c>
      <c r="J11" s="146" t="s">
        <v>258</v>
      </c>
      <c r="K11" s="7"/>
      <c r="L11" s="7"/>
      <c r="M11" s="5"/>
      <c r="N11" s="5"/>
    </row>
    <row r="12" spans="1:26" ht="13.8" x14ac:dyDescent="0.25">
      <c r="A12" s="7"/>
      <c r="B12" s="115"/>
      <c r="C12" s="184"/>
      <c r="D12" s="184"/>
      <c r="E12" s="7"/>
      <c r="F12" s="97">
        <v>3</v>
      </c>
      <c r="G12" s="96" t="s">
        <v>321</v>
      </c>
      <c r="H12" s="20">
        <f>('2019-DE'!I16+'2018-DE'!I16+'2017-DE'!I16)/3</f>
        <v>6</v>
      </c>
      <c r="I12" s="144" t="str">
        <f t="shared" si="0"/>
        <v>E - NE</v>
      </c>
      <c r="J12" s="146" t="s">
        <v>328</v>
      </c>
      <c r="K12" s="7"/>
      <c r="L12" s="7"/>
      <c r="M12" s="5"/>
      <c r="N12" s="5"/>
    </row>
    <row r="13" spans="1:26" ht="13.8" x14ac:dyDescent="0.25">
      <c r="A13" s="7"/>
      <c r="B13" s="29"/>
      <c r="C13" s="29"/>
      <c r="D13" s="112"/>
      <c r="E13" s="7"/>
      <c r="F13" s="97">
        <v>3</v>
      </c>
      <c r="G13" s="96" t="s">
        <v>290</v>
      </c>
      <c r="H13" s="20">
        <f>('2018-DE'!I16+'2017-DE'!I16+'2016-DE'!I16)/3</f>
        <v>6</v>
      </c>
      <c r="I13" s="144" t="str">
        <f t="shared" si="0"/>
        <v>E - NE</v>
      </c>
      <c r="J13" s="146" t="s">
        <v>297</v>
      </c>
      <c r="K13" s="7"/>
      <c r="L13" s="7"/>
      <c r="M13" s="5"/>
      <c r="N13" s="5"/>
    </row>
    <row r="14" spans="1:26" ht="13.8" x14ac:dyDescent="0.25">
      <c r="A14" s="7"/>
      <c r="B14" s="29"/>
      <c r="C14" s="29"/>
      <c r="D14" s="112"/>
      <c r="E14" s="141"/>
      <c r="F14" s="135">
        <v>3</v>
      </c>
      <c r="G14" s="96" t="s">
        <v>259</v>
      </c>
      <c r="H14" s="20">
        <f>('2017-DE'!I16+'2016-DE'!I16+'2015-DE'!I16)/3</f>
        <v>6</v>
      </c>
      <c r="I14" s="144" t="str">
        <f t="shared" si="0"/>
        <v>E - NE</v>
      </c>
      <c r="J14" s="146" t="s">
        <v>260</v>
      </c>
      <c r="K14" s="7"/>
      <c r="L14" s="7"/>
      <c r="M14" s="5"/>
      <c r="N14" s="5"/>
    </row>
    <row r="15" spans="1:26" ht="13.8" x14ac:dyDescent="0.25">
      <c r="A15" s="7"/>
      <c r="D15" s="6"/>
      <c r="E15" s="141"/>
      <c r="F15" s="135">
        <v>2</v>
      </c>
      <c r="G15" s="96" t="s">
        <v>322</v>
      </c>
      <c r="H15" s="20">
        <f>('2019-DE'!I16+'2018-DE'!I16)/2</f>
        <v>6</v>
      </c>
      <c r="I15" s="144" t="str">
        <f t="shared" si="0"/>
        <v>E - NE</v>
      </c>
      <c r="J15" s="146" t="s">
        <v>329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8" x14ac:dyDescent="0.25">
      <c r="A16" s="134"/>
      <c r="B16" s="133"/>
      <c r="C16" s="136"/>
      <c r="D16" s="137"/>
      <c r="E16" s="141"/>
      <c r="F16" s="97">
        <v>2</v>
      </c>
      <c r="G16" s="96" t="s">
        <v>291</v>
      </c>
      <c r="H16" s="20">
        <f>('2018-DE'!I16+'2017-DE'!I16)/2</f>
        <v>6</v>
      </c>
      <c r="I16" s="144" t="str">
        <f t="shared" si="0"/>
        <v>E - NE</v>
      </c>
      <c r="J16" s="146" t="s">
        <v>330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8" x14ac:dyDescent="0.25">
      <c r="A17" s="7"/>
      <c r="B17" s="7"/>
      <c r="C17" s="7"/>
      <c r="D17" s="7"/>
      <c r="E17" s="141"/>
      <c r="F17" s="97">
        <v>2</v>
      </c>
      <c r="G17" s="96" t="s">
        <v>261</v>
      </c>
      <c r="H17" s="20">
        <f>('2017-DE'!I16+'2016-DE'!I16)/2</f>
        <v>6</v>
      </c>
      <c r="I17" s="144" t="str">
        <f t="shared" si="0"/>
        <v>E - NE</v>
      </c>
      <c r="J17" s="146" t="s">
        <v>262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8" x14ac:dyDescent="0.25">
      <c r="A18" s="7"/>
      <c r="B18" s="7"/>
      <c r="C18" s="7"/>
      <c r="D18" s="7"/>
      <c r="E18" s="141"/>
      <c r="F18" s="97">
        <v>3</v>
      </c>
      <c r="G18" s="96" t="s">
        <v>323</v>
      </c>
      <c r="H18" s="20">
        <f>('2019-ÚČ'!J16+'2018-ÚČ'!J16+'2017-DE'!I16)/3</f>
        <v>4</v>
      </c>
      <c r="I18" s="144" t="str">
        <f t="shared" si="0"/>
        <v>E - NE</v>
      </c>
      <c r="J18" s="146" t="s">
        <v>331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8" x14ac:dyDescent="0.25">
      <c r="A19" s="7"/>
      <c r="B19" s="7"/>
      <c r="C19" s="7"/>
      <c r="D19" s="7"/>
      <c r="E19" s="7"/>
      <c r="F19" s="97">
        <v>3</v>
      </c>
      <c r="G19" s="96" t="s">
        <v>292</v>
      </c>
      <c r="H19" s="20">
        <f>('2018-ÚČ'!J16+'2017-ÚČ'!J16+'2016-DE'!I16)/3</f>
        <v>4</v>
      </c>
      <c r="I19" s="144" t="str">
        <f t="shared" si="0"/>
        <v>E - NE</v>
      </c>
      <c r="J19" s="146" t="s">
        <v>298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8" x14ac:dyDescent="0.25">
      <c r="A20" s="7"/>
      <c r="B20" s="7"/>
      <c r="C20" s="7"/>
      <c r="D20" s="7"/>
      <c r="E20" s="7"/>
      <c r="F20" s="97">
        <v>3</v>
      </c>
      <c r="G20" s="96" t="s">
        <v>263</v>
      </c>
      <c r="H20" s="20">
        <f>('2017-ÚČ'!J16+'2016-ÚČ'!J16+'2015-DE'!I16)/3</f>
        <v>4</v>
      </c>
      <c r="I20" s="144" t="str">
        <f t="shared" si="0"/>
        <v>E - NE</v>
      </c>
      <c r="J20" s="146" t="s">
        <v>264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8" x14ac:dyDescent="0.25">
      <c r="A21" s="7"/>
      <c r="B21" s="8"/>
      <c r="C21" s="8"/>
      <c r="D21" s="8"/>
      <c r="E21" s="7"/>
      <c r="F21" s="97">
        <v>3</v>
      </c>
      <c r="G21" s="96" t="s">
        <v>324</v>
      </c>
      <c r="H21" s="20">
        <f>('2019-ÚČ'!J16+'2018-DE'!I16+'2017-DE'!I16)/3</f>
        <v>5</v>
      </c>
      <c r="I21" s="144" t="str">
        <f>IF(H21&lt;=6,$B$10,IF(H21&lt;=9,$B$9,IF(H21&lt;=14,$B$8,IF(H21&gt;22,$B$6,$B$7))))</f>
        <v>E - NE</v>
      </c>
      <c r="J21" s="146" t="s">
        <v>332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8" x14ac:dyDescent="0.25">
      <c r="A22" s="7"/>
      <c r="B22" s="8"/>
      <c r="C22" s="8"/>
      <c r="D22" s="8"/>
      <c r="E22" s="7"/>
      <c r="F22" s="97">
        <v>3</v>
      </c>
      <c r="G22" s="96" t="s">
        <v>293</v>
      </c>
      <c r="H22" s="20">
        <f>('2018-ÚČ'!J16+'2017-DE'!I16+'2016-DE'!I16)/3</f>
        <v>5</v>
      </c>
      <c r="I22" s="144" t="str">
        <f t="shared" si="0"/>
        <v>E - NE</v>
      </c>
      <c r="J22" s="146" t="s">
        <v>299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8" x14ac:dyDescent="0.25">
      <c r="A23" s="7"/>
      <c r="B23" s="8"/>
      <c r="C23" s="8"/>
      <c r="D23" s="8"/>
      <c r="E23" s="7"/>
      <c r="F23" s="97">
        <v>3</v>
      </c>
      <c r="G23" s="96" t="s">
        <v>269</v>
      </c>
      <c r="H23" s="20">
        <f>('2017-ÚČ'!J16+'2016-DE'!I16+'2015-DE'!I16)/3</f>
        <v>5</v>
      </c>
      <c r="I23" s="144" t="str">
        <f t="shared" si="0"/>
        <v>E - NE</v>
      </c>
      <c r="J23" s="146" t="s">
        <v>270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8" x14ac:dyDescent="0.25">
      <c r="A24" s="7"/>
      <c r="B24" s="7"/>
      <c r="C24" s="7"/>
      <c r="D24" s="7"/>
      <c r="E24" s="7"/>
      <c r="F24" s="97">
        <v>2</v>
      </c>
      <c r="G24" s="96" t="s">
        <v>325</v>
      </c>
      <c r="H24" s="20">
        <f>('2019-ÚČ'!J16+'2018-DE'!I16)/2</f>
        <v>4.5</v>
      </c>
      <c r="I24" s="144" t="str">
        <f t="shared" si="0"/>
        <v>E - NE</v>
      </c>
      <c r="J24" s="146" t="s">
        <v>333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8" x14ac:dyDescent="0.25">
      <c r="A25" s="7"/>
      <c r="B25" s="7"/>
      <c r="C25" s="7"/>
      <c r="D25" s="7"/>
      <c r="E25" s="7"/>
      <c r="F25" s="97">
        <v>2</v>
      </c>
      <c r="G25" s="96" t="s">
        <v>294</v>
      </c>
      <c r="H25" s="20">
        <f>('2018-ÚČ'!J16+'2017-DE'!I16)/2</f>
        <v>4.5</v>
      </c>
      <c r="I25" s="144" t="str">
        <f t="shared" si="0"/>
        <v>E - NE</v>
      </c>
      <c r="J25" s="146" t="s">
        <v>300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4" thickBot="1" x14ac:dyDescent="0.3">
      <c r="A26" s="7"/>
      <c r="B26" s="7"/>
      <c r="C26" s="7"/>
      <c r="D26" s="7"/>
      <c r="E26" s="7"/>
      <c r="F26" s="139">
        <v>2</v>
      </c>
      <c r="G26" s="140" t="s">
        <v>265</v>
      </c>
      <c r="H26" s="53">
        <f>('2017-ÚČ'!J16+'2016-DE'!I16)/2</f>
        <v>4.5</v>
      </c>
      <c r="I26" s="189" t="str">
        <f t="shared" si="0"/>
        <v>E - NE</v>
      </c>
      <c r="J26" s="188" t="s">
        <v>266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4" thickTop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8" x14ac:dyDescent="0.25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8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3.8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3.8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3.8" x14ac:dyDescent="0.25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3.8" x14ac:dyDescent="0.25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3.8" x14ac:dyDescent="0.25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3.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3.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3.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3.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3.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3.8" x14ac:dyDescent="0.25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3.8" x14ac:dyDescent="0.25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3.8" x14ac:dyDescent="0.25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3.8" x14ac:dyDescent="0.25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3.8" x14ac:dyDescent="0.25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3.8" x14ac:dyDescent="0.25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315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199" t="s">
        <v>25</v>
      </c>
      <c r="D5" s="195" t="s">
        <v>26</v>
      </c>
      <c r="E5" s="162" t="s">
        <v>27</v>
      </c>
      <c r="F5" s="172"/>
      <c r="G5" s="196" t="s">
        <v>49</v>
      </c>
      <c r="H5" s="200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((E7-'2018-ÚČ'!E7+E41)/'2018-ÚČ'!E7)*100</f>
        <v>#DIV/0!</v>
      </c>
      <c r="J15" s="23">
        <f>IF(AND(E7=0,E41=0,'2018-ÚČ'!E7=0),0, IF('2018-ÚČ'!E7=0,3,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316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3.8" x14ac:dyDescent="0.25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3.8" x14ac:dyDescent="0.25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Top="1" x14ac:dyDescent="0.25">
      <c r="A29" s="8"/>
      <c r="B29" s="8"/>
      <c r="C29" s="7"/>
      <c r="D29" s="7"/>
      <c r="E29" s="8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4" thickBot="1" x14ac:dyDescent="0.3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 x14ac:dyDescent="0.25">
      <c r="A32" s="8"/>
      <c r="B32" s="194" t="s">
        <v>173</v>
      </c>
      <c r="C32" s="199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5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5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8" x14ac:dyDescent="0.25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4" thickBot="1" x14ac:dyDescent="0.3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4" thickTop="1" x14ac:dyDescent="0.25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8" x14ac:dyDescent="0.25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8" x14ac:dyDescent="0.25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275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((E7-'2017-ÚČ'!E7+E41)/'2017-ÚČ'!E7)*100</f>
        <v>#DIV/0!</v>
      </c>
      <c r="J15" s="23">
        <f>IF(AND(E7=0,E41=0,'2017-ÚČ'!E7=0),0, IF('2017-ÚČ'!E7=0,3,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276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3.8" x14ac:dyDescent="0.25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3.8" x14ac:dyDescent="0.25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Top="1" x14ac:dyDescent="0.25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4" thickBot="1" x14ac:dyDescent="0.3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 x14ac:dyDescent="0.25">
      <c r="A32" s="8"/>
      <c r="B32" s="194" t="s">
        <v>173</v>
      </c>
      <c r="C32" s="201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5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5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5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5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8" x14ac:dyDescent="0.25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4" thickBot="1" x14ac:dyDescent="0.3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4" thickTop="1" x14ac:dyDescent="0.25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8" x14ac:dyDescent="0.25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8" x14ac:dyDescent="0.25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267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((E7-'2016-ÚČ'!E7+E39)/'2016-ÚČ'!E7)*100</f>
        <v>#DIV/0!</v>
      </c>
      <c r="J15" s="23">
        <f>IF(AND(E7=0,E39=0,'2016-ÚČ'!E7=0),0, IF('2016-ÚČ'!E7=0,3,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268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5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5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303</v>
      </c>
      <c r="D2" s="12"/>
      <c r="E2" s="159"/>
      <c r="F2" s="161"/>
      <c r="G2" s="13"/>
      <c r="H2" s="27" t="s">
        <v>223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((E7-'2015-ÚČ'!E7+E39)/'2015-ÚČ'!E7)*100</f>
        <v>#DIV/0!</v>
      </c>
      <c r="J15" s="23">
        <f>IF(AND(E7=0,E39=0,'2015-ÚČ'!E7=0),0, IF('2015-ÚČ'!E7=0,3,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254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25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5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34A31"/>
  </sheetPr>
  <dimension ref="A1:CV38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0" customWidth="1"/>
    <col min="6" max="6" width="9.109375" style="170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143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61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61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6" t="s">
        <v>15</v>
      </c>
      <c r="E6" s="163"/>
      <c r="F6" s="161"/>
      <c r="G6" s="22">
        <v>1</v>
      </c>
      <c r="H6" s="19" t="s">
        <v>18</v>
      </c>
      <c r="I6" s="20" t="e">
        <f>((E38+E37)/E6)*100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6" t="s">
        <v>136</v>
      </c>
      <c r="E7" s="163"/>
      <c r="F7" s="161"/>
      <c r="G7" s="22">
        <v>2</v>
      </c>
      <c r="H7" s="19" t="s">
        <v>47</v>
      </c>
      <c r="I7" s="20" t="e">
        <f>((E15+E16+E17)/E6)*100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6" t="s">
        <v>16</v>
      </c>
      <c r="E8" s="163"/>
      <c r="F8" s="161"/>
      <c r="G8" s="22">
        <v>3</v>
      </c>
      <c r="H8" s="19" t="s">
        <v>23</v>
      </c>
      <c r="I8" s="20" t="e">
        <f>(E34/(E31+E33))*100</f>
        <v>#DIV/0!</v>
      </c>
      <c r="J8" s="23">
        <f>IF((E31+E33)&lt;=0,1,IF(I8&lt;15,1,IF(I8&gt;30,3,2)))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6" t="s">
        <v>17</v>
      </c>
      <c r="E9" s="163"/>
      <c r="F9" s="172"/>
      <c r="G9" s="22">
        <v>4</v>
      </c>
      <c r="H9" s="19" t="s">
        <v>22</v>
      </c>
      <c r="I9" s="20" t="e">
        <f>((E40+E35+E36)/(E30+E32))*100</f>
        <v>#DIV/0!</v>
      </c>
      <c r="J9" s="23">
        <f>IF(E40+E36+E35&lt;=0,0, IF(E30+E32&lt;=0,0,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150</v>
      </c>
      <c r="C10" s="123" t="s">
        <v>11</v>
      </c>
      <c r="D10" s="16" t="s">
        <v>99</v>
      </c>
      <c r="E10" s="163"/>
      <c r="F10" s="172"/>
      <c r="G10" s="22">
        <v>5</v>
      </c>
      <c r="H10" s="19" t="s">
        <v>24</v>
      </c>
      <c r="I10" s="20" t="e">
        <f>((E18-E20-E22-E19)/E14)*100</f>
        <v>#DIV/0!</v>
      </c>
      <c r="J10" s="23">
        <f>IF(E14&lt;=0,0,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151</v>
      </c>
      <c r="C11" s="123" t="s">
        <v>14</v>
      </c>
      <c r="D11" s="16" t="s">
        <v>100</v>
      </c>
      <c r="E11" s="163"/>
      <c r="F11" s="172"/>
      <c r="G11" s="22">
        <v>6</v>
      </c>
      <c r="H11" s="19" t="s">
        <v>19</v>
      </c>
      <c r="I11" s="20" t="e">
        <f>(E38+E37)/E39</f>
        <v>#DIV/0!</v>
      </c>
      <c r="J11" s="23">
        <f>IF(AND(E39=0,(E38+E37)&lt;=0),0, IF(E39=0,3,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152</v>
      </c>
      <c r="C12" s="123" t="s">
        <v>12</v>
      </c>
      <c r="D12" s="16" t="s">
        <v>101</v>
      </c>
      <c r="E12" s="163"/>
      <c r="F12" s="172"/>
      <c r="G12" s="22">
        <v>7</v>
      </c>
      <c r="H12" s="19" t="s">
        <v>21</v>
      </c>
      <c r="I12" s="20" t="e">
        <f>(E18-E20-E22-E19-E12)/(E40+E35+E36)</f>
        <v>#DIV/0!</v>
      </c>
      <c r="J12" s="23">
        <f>IF((E40+E35+E36)&lt;=0,0,IF(I12&lt;5,3,IF(I12&gt;7,1,2)))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153</v>
      </c>
      <c r="C13" s="123" t="s">
        <v>7</v>
      </c>
      <c r="D13" s="16" t="s">
        <v>102</v>
      </c>
      <c r="E13" s="163"/>
      <c r="F13" s="172"/>
      <c r="G13" s="22">
        <v>8</v>
      </c>
      <c r="H13" s="19" t="s">
        <v>20</v>
      </c>
      <c r="I13" s="20" t="e">
        <f>(E8+E13-E21-E23-E24-E25-E20)/E9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/>
      <c r="C14" s="123" t="s">
        <v>2</v>
      </c>
      <c r="D14" s="16" t="s">
        <v>103</v>
      </c>
      <c r="E14" s="163"/>
      <c r="F14" s="172"/>
      <c r="G14" s="22">
        <v>9</v>
      </c>
      <c r="H14" s="19" t="s">
        <v>137</v>
      </c>
      <c r="I14" s="20" t="e">
        <f>(E10-E11+E12)/(E21-E22+E23+E24)</f>
        <v>#DIV/0!</v>
      </c>
      <c r="J14" s="23">
        <f>IF(AND((E10-E11+E12)=0,(E21-E22+E23+E24)=0),1,IF((E21-E22+E23+E24)&lt;=0,3,IF(I14&lt;1,1,IF(I14&gt;1.5,3,2))))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154</v>
      </c>
      <c r="C15" s="123" t="s">
        <v>146</v>
      </c>
      <c r="D15" s="16" t="s">
        <v>120</v>
      </c>
      <c r="E15" s="163"/>
      <c r="F15" s="172"/>
      <c r="G15" s="22">
        <v>10</v>
      </c>
      <c r="H15" s="19" t="s">
        <v>138</v>
      </c>
      <c r="I15" s="20" t="e">
        <f>((E7-'2014-ÚČ'!E6+E35)/'2014-ÚČ'!E6)*100</f>
        <v>#DIV/0!</v>
      </c>
      <c r="J15" s="23">
        <f>IF(AND(E7=0,E35=0,'2014-ÚČ'!E6=0),0, IF('2014-ÚČ'!E6=0,3,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155</v>
      </c>
      <c r="C16" s="123" t="s">
        <v>0</v>
      </c>
      <c r="D16" s="16" t="s">
        <v>121</v>
      </c>
      <c r="E16" s="163"/>
      <c r="F16" s="172"/>
      <c r="G16" s="24" t="s">
        <v>53</v>
      </c>
      <c r="H16" s="25" t="s">
        <v>144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156</v>
      </c>
      <c r="C17" s="123" t="s">
        <v>1</v>
      </c>
      <c r="D17" s="16" t="s">
        <v>118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157</v>
      </c>
      <c r="C18" s="123" t="s">
        <v>3</v>
      </c>
      <c r="D18" s="16" t="s">
        <v>122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158</v>
      </c>
      <c r="C19" s="123" t="s">
        <v>4</v>
      </c>
      <c r="D19" s="16" t="s">
        <v>131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174</v>
      </c>
      <c r="C20" s="123" t="s">
        <v>13</v>
      </c>
      <c r="D20" s="16" t="s">
        <v>50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159</v>
      </c>
      <c r="C21" s="123" t="s">
        <v>8</v>
      </c>
      <c r="D21" s="16" t="s">
        <v>132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160</v>
      </c>
      <c r="C22" s="123" t="s">
        <v>13</v>
      </c>
      <c r="D22" s="16" t="s">
        <v>133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175</v>
      </c>
      <c r="C23" s="123" t="s">
        <v>119</v>
      </c>
      <c r="D23" s="16" t="s">
        <v>124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161</v>
      </c>
      <c r="C24" s="123" t="s">
        <v>9</v>
      </c>
      <c r="D24" s="16" t="s">
        <v>125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26" t="s">
        <v>162</v>
      </c>
      <c r="C25" s="124" t="s">
        <v>7</v>
      </c>
      <c r="D25" s="18" t="s">
        <v>134</v>
      </c>
      <c r="E25" s="165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1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7" t="s">
        <v>304</v>
      </c>
      <c r="D27" s="13"/>
      <c r="E27" s="166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1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94" t="s">
        <v>173</v>
      </c>
      <c r="C29" s="201" t="s">
        <v>25</v>
      </c>
      <c r="D29" s="195" t="s">
        <v>26</v>
      </c>
      <c r="E29" s="162" t="s">
        <v>27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27" t="s">
        <v>163</v>
      </c>
      <c r="C30" s="129" t="s">
        <v>29</v>
      </c>
      <c r="D30" s="16" t="s">
        <v>28</v>
      </c>
      <c r="E30" s="163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164</v>
      </c>
      <c r="C31" s="129" t="s">
        <v>30</v>
      </c>
      <c r="D31" s="16" t="s">
        <v>33</v>
      </c>
      <c r="E31" s="163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31</v>
      </c>
      <c r="D32" s="16" t="s">
        <v>32</v>
      </c>
      <c r="E32" s="163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157</v>
      </c>
      <c r="C33" s="129" t="s">
        <v>34</v>
      </c>
      <c r="D33" s="16" t="s">
        <v>35</v>
      </c>
      <c r="E33" s="163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166</v>
      </c>
      <c r="C34" s="129" t="s">
        <v>36</v>
      </c>
      <c r="D34" s="16" t="s">
        <v>37</v>
      </c>
      <c r="E34" s="163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167</v>
      </c>
      <c r="C35" s="129" t="s">
        <v>5</v>
      </c>
      <c r="D35" s="16" t="s">
        <v>38</v>
      </c>
      <c r="E35" s="163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168</v>
      </c>
      <c r="C36" s="129" t="s">
        <v>130</v>
      </c>
      <c r="D36" s="16" t="s">
        <v>129</v>
      </c>
      <c r="E36" s="163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27" t="s">
        <v>169</v>
      </c>
      <c r="C37" s="130" t="s">
        <v>39</v>
      </c>
      <c r="D37" s="21" t="s">
        <v>40</v>
      </c>
      <c r="E37" s="163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172</v>
      </c>
      <c r="C38" s="129" t="s">
        <v>41</v>
      </c>
      <c r="D38" s="16" t="s">
        <v>42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170</v>
      </c>
      <c r="C39" s="129" t="s">
        <v>43</v>
      </c>
      <c r="D39" s="16" t="s">
        <v>44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28" t="s">
        <v>171</v>
      </c>
      <c r="C40" s="131" t="s">
        <v>127</v>
      </c>
      <c r="D40" s="18" t="s">
        <v>128</v>
      </c>
      <c r="E40" s="168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29"/>
      <c r="D41" s="28"/>
      <c r="E41" s="169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1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1"/>
      <c r="F43" s="1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1"/>
      <c r="F44" s="1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1"/>
      <c r="F45" s="1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1"/>
      <c r="F46" s="1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1"/>
      <c r="F47" s="1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1"/>
      <c r="F48" s="1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1"/>
      <c r="F49" s="17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1"/>
      <c r="F50" s="17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1"/>
      <c r="F51" s="17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1"/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1"/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0" customWidth="1"/>
  </cols>
  <sheetData>
    <row r="1" spans="1:96" x14ac:dyDescent="0.25">
      <c r="A1" s="8"/>
      <c r="B1" s="8"/>
      <c r="C1" s="8"/>
      <c r="D1" s="8"/>
      <c r="E1" s="158"/>
      <c r="F1" s="8"/>
      <c r="G1" s="8"/>
    </row>
    <row r="2" spans="1:96" ht="13.8" x14ac:dyDescent="0.25">
      <c r="A2" s="8"/>
      <c r="B2" s="12"/>
      <c r="C2" s="27" t="s">
        <v>301</v>
      </c>
      <c r="D2" s="12"/>
      <c r="E2" s="159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0" customFormat="1" ht="13.8" x14ac:dyDescent="0.25">
      <c r="A3" s="11"/>
      <c r="B3" s="11"/>
      <c r="C3" s="59"/>
      <c r="D3" s="68"/>
      <c r="E3" s="160"/>
      <c r="F3" s="9"/>
      <c r="G3" s="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</row>
    <row r="4" spans="1:96" ht="6.75" customHeight="1" thickBot="1" x14ac:dyDescent="0.3">
      <c r="A4" s="8"/>
      <c r="B4" s="8"/>
      <c r="C4" s="7"/>
      <c r="D4" s="7"/>
      <c r="E4" s="161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4" thickBot="1" x14ac:dyDescent="0.3">
      <c r="A6" s="8"/>
      <c r="B6" s="126" t="s">
        <v>147</v>
      </c>
      <c r="C6" s="124" t="s">
        <v>135</v>
      </c>
      <c r="D6" s="18" t="s">
        <v>136</v>
      </c>
      <c r="E6" s="165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4" thickTop="1" x14ac:dyDescent="0.25">
      <c r="A7" s="8"/>
      <c r="B7" s="8"/>
      <c r="C7" s="7"/>
      <c r="D7" s="7"/>
      <c r="E7" s="161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3.8" x14ac:dyDescent="0.25">
      <c r="C8" s="1"/>
      <c r="D8" s="3"/>
      <c r="E8" s="17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3.8" x14ac:dyDescent="0.25">
      <c r="C9" s="1"/>
      <c r="D9" s="3"/>
      <c r="E9" s="17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3.8" x14ac:dyDescent="0.25">
      <c r="C10" s="1"/>
      <c r="D10" s="3"/>
      <c r="E10" s="17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3.8" x14ac:dyDescent="0.25">
      <c r="C11" s="1"/>
      <c r="D11" s="3"/>
      <c r="E11" s="1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3.8" x14ac:dyDescent="0.25">
      <c r="C12" s="1"/>
      <c r="D12" s="3"/>
      <c r="E12" s="17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3.8" x14ac:dyDescent="0.25">
      <c r="C13" s="1"/>
      <c r="D13" s="3"/>
      <c r="E13" s="17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3.8" x14ac:dyDescent="0.25">
      <c r="C14" s="1"/>
      <c r="D14" s="3"/>
      <c r="E14" s="17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3.8" x14ac:dyDescent="0.25">
      <c r="C15" s="1"/>
      <c r="D15" s="3"/>
      <c r="E15" s="1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3.8" x14ac:dyDescent="0.25">
      <c r="C16" s="1"/>
      <c r="D16" s="3"/>
      <c r="E16" s="17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3.8" x14ac:dyDescent="0.25">
      <c r="C17" s="1"/>
      <c r="D17" s="3"/>
      <c r="E17" s="17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3.8" x14ac:dyDescent="0.25">
      <c r="C18" s="1"/>
      <c r="D18" s="3"/>
      <c r="E18" s="1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3.8" x14ac:dyDescent="0.25">
      <c r="C19" s="1"/>
      <c r="D19" s="3"/>
      <c r="E19" s="17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3.8" x14ac:dyDescent="0.25">
      <c r="C20" s="1"/>
      <c r="D20" s="3"/>
      <c r="E20" s="17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3.8" x14ac:dyDescent="0.25">
      <c r="C21" s="1"/>
      <c r="D21" s="3"/>
      <c r="E21" s="17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3.8" x14ac:dyDescent="0.25">
      <c r="C22" s="1"/>
      <c r="D22" s="3"/>
      <c r="E22" s="1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3.8" x14ac:dyDescent="0.25">
      <c r="C23" s="1"/>
      <c r="D23" s="3"/>
      <c r="E23" s="17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3.8" x14ac:dyDescent="0.25">
      <c r="C24" s="1"/>
      <c r="D24" s="3"/>
      <c r="E24" s="17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3.8" x14ac:dyDescent="0.25">
      <c r="C25" s="1"/>
      <c r="D25" s="3"/>
      <c r="E25" s="17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3.8" x14ac:dyDescent="0.25">
      <c r="C26" s="1"/>
      <c r="D26" s="3"/>
      <c r="E26" s="17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3.8" x14ac:dyDescent="0.25">
      <c r="C27" s="1"/>
      <c r="D27" s="3"/>
      <c r="E27" s="17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3.8" x14ac:dyDescent="0.25">
      <c r="C28" s="1"/>
      <c r="D28" s="3"/>
      <c r="E28" s="17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3.8" x14ac:dyDescent="0.25">
      <c r="C29" s="1"/>
      <c r="D29" s="3"/>
      <c r="E29" s="17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3.8" x14ac:dyDescent="0.25">
      <c r="C30" s="1"/>
      <c r="D30" s="3"/>
      <c r="E30" s="17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3.8" x14ac:dyDescent="0.25">
      <c r="C31" s="1"/>
      <c r="D31" s="3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3.8" x14ac:dyDescent="0.25">
      <c r="C32" s="1"/>
      <c r="D32" s="3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3.8" x14ac:dyDescent="0.25">
      <c r="C33" s="1"/>
      <c r="D33" s="3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3.8" x14ac:dyDescent="0.25">
      <c r="C34" s="1"/>
      <c r="D34" s="3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3.8" x14ac:dyDescent="0.25">
      <c r="C35" s="1"/>
      <c r="D35" s="3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3.8" x14ac:dyDescent="0.25">
      <c r="C36" s="1"/>
      <c r="D36" s="3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3.8" x14ac:dyDescent="0.25">
      <c r="C37" s="1"/>
      <c r="D37" s="3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3.8" x14ac:dyDescent="0.25">
      <c r="C38" s="1"/>
      <c r="D38" s="3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3.8" x14ac:dyDescent="0.25">
      <c r="C39" s="1"/>
      <c r="D39" s="3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3.8" x14ac:dyDescent="0.25">
      <c r="C40" s="1"/>
      <c r="D40" s="3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3.8" x14ac:dyDescent="0.25">
      <c r="C41" s="1"/>
      <c r="D41" s="3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3.8" x14ac:dyDescent="0.25">
      <c r="C42" s="1"/>
      <c r="D42" s="3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3.8" x14ac:dyDescent="0.25">
      <c r="C43" s="1"/>
      <c r="D43" s="3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3.8" x14ac:dyDescent="0.25">
      <c r="C44" s="1"/>
      <c r="D44" s="3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3.8" x14ac:dyDescent="0.25">
      <c r="C45" s="1"/>
      <c r="D45" s="3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3.8" x14ac:dyDescent="0.25">
      <c r="C46" s="1"/>
      <c r="D46" s="3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3.8" x14ac:dyDescent="0.25">
      <c r="C47" s="1"/>
      <c r="D47" s="3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3.8" x14ac:dyDescent="0.25">
      <c r="C48" s="1"/>
      <c r="D48" s="3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3.8" x14ac:dyDescent="0.25">
      <c r="C49" s="1"/>
      <c r="D49" s="3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3.8" x14ac:dyDescent="0.25">
      <c r="C50" s="1"/>
      <c r="D50" s="3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3.8" x14ac:dyDescent="0.25">
      <c r="C51" s="1"/>
      <c r="D51" s="3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3.8" x14ac:dyDescent="0.25">
      <c r="C52" s="1"/>
      <c r="D52" s="3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3.8" x14ac:dyDescent="0.25">
      <c r="C53" s="1"/>
      <c r="D53" s="3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3.8" x14ac:dyDescent="0.25">
      <c r="C54" s="1"/>
      <c r="D54" s="3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3.8" x14ac:dyDescent="0.25">
      <c r="C55" s="1"/>
      <c r="D55" s="3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3.8" x14ac:dyDescent="0.25">
      <c r="C56" s="1"/>
      <c r="D56" s="3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3.8" x14ac:dyDescent="0.25">
      <c r="C57" s="1"/>
      <c r="D57" s="3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3.8" x14ac:dyDescent="0.25">
      <c r="C58" s="1"/>
      <c r="D58" s="3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3.8" x14ac:dyDescent="0.25">
      <c r="C59" s="1"/>
      <c r="D59" s="3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3.8" x14ac:dyDescent="0.25">
      <c r="C60" s="1"/>
      <c r="D60" s="3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3.8" x14ac:dyDescent="0.25">
      <c r="C61" s="1"/>
      <c r="D61" s="3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3.8" x14ac:dyDescent="0.25">
      <c r="C62" s="1"/>
      <c r="D62" s="3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3.8" x14ac:dyDescent="0.25">
      <c r="C63" s="1"/>
      <c r="D63" s="3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3.8" x14ac:dyDescent="0.25">
      <c r="C64" s="1"/>
      <c r="D64" s="3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3.8" x14ac:dyDescent="0.25">
      <c r="C65" s="1"/>
      <c r="D65" s="3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3.8" x14ac:dyDescent="0.25">
      <c r="C66" s="1"/>
      <c r="D66" s="3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3.8" x14ac:dyDescent="0.25">
      <c r="C67" s="1"/>
      <c r="D67" s="3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3.8" x14ac:dyDescent="0.25">
      <c r="C68" s="1"/>
      <c r="D68" s="3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3.8" x14ac:dyDescent="0.25">
      <c r="C69" s="1"/>
      <c r="D69" s="3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3.8" x14ac:dyDescent="0.25">
      <c r="C70" s="1"/>
      <c r="D70" s="3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3.8" x14ac:dyDescent="0.25">
      <c r="C71" s="1"/>
      <c r="D71" s="3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3.8" x14ac:dyDescent="0.25">
      <c r="C72" s="1"/>
      <c r="D72" s="3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3.8" x14ac:dyDescent="0.25">
      <c r="C73" s="1"/>
      <c r="D73" s="3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3.8" x14ac:dyDescent="0.25">
      <c r="C74" s="1"/>
      <c r="D74" s="3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3.8" x14ac:dyDescent="0.25">
      <c r="C75" s="1"/>
      <c r="D75" s="3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3.8" x14ac:dyDescent="0.25">
      <c r="C76" s="1"/>
      <c r="D76" s="3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3.8" x14ac:dyDescent="0.25">
      <c r="C77" s="1"/>
      <c r="D77" s="3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3.8" x14ac:dyDescent="0.25">
      <c r="C78" s="1"/>
      <c r="D78" s="3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3.8" x14ac:dyDescent="0.25">
      <c r="C79" s="1"/>
      <c r="D79" s="3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3.8" x14ac:dyDescent="0.25">
      <c r="C80" s="1"/>
      <c r="D80" s="3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3.8" x14ac:dyDescent="0.25">
      <c r="C81" s="1"/>
      <c r="D81" s="3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3.8" x14ac:dyDescent="0.25">
      <c r="C82" s="1"/>
      <c r="D82" s="3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3.8" x14ac:dyDescent="0.25">
      <c r="C83" s="1"/>
      <c r="D83" s="3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3.8" x14ac:dyDescent="0.25">
      <c r="C84" s="1"/>
      <c r="D84" s="3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3.8" x14ac:dyDescent="0.25">
      <c r="C85" s="1"/>
      <c r="D85" s="3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3.8" x14ac:dyDescent="0.25">
      <c r="C86" s="1"/>
      <c r="D86" s="3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3.8" x14ac:dyDescent="0.25">
      <c r="C87" s="1"/>
      <c r="D87" s="3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3.8" x14ac:dyDescent="0.25">
      <c r="C88" s="1"/>
      <c r="D88" s="3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3.8" x14ac:dyDescent="0.25">
      <c r="C89" s="1"/>
      <c r="D89" s="3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3.8" x14ac:dyDescent="0.25">
      <c r="C90" s="1"/>
      <c r="D90" s="3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3.8" x14ac:dyDescent="0.25">
      <c r="C91" s="1"/>
      <c r="D91" s="3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3.8" x14ac:dyDescent="0.25">
      <c r="C92" s="1"/>
      <c r="D92" s="3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3.8" x14ac:dyDescent="0.25">
      <c r="C93" s="1"/>
      <c r="D93" s="3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3.8" x14ac:dyDescent="0.25">
      <c r="C94" s="1"/>
      <c r="D94" s="3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3.8" x14ac:dyDescent="0.25">
      <c r="C95" s="1"/>
      <c r="D95" s="3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3.8" x14ac:dyDescent="0.25">
      <c r="C96" s="1"/>
      <c r="D96" s="3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3.8" x14ac:dyDescent="0.25">
      <c r="C97" s="1"/>
      <c r="D97" s="3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3.8" x14ac:dyDescent="0.25">
      <c r="C98" s="1"/>
      <c r="D98" s="3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3.8" x14ac:dyDescent="0.25">
      <c r="C99" s="1"/>
      <c r="D99" s="3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3.8" x14ac:dyDescent="0.25">
      <c r="C100" s="1"/>
      <c r="D100" s="3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3.8" x14ac:dyDescent="0.25">
      <c r="C101" s="1"/>
      <c r="D101" s="3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3.8" x14ac:dyDescent="0.25">
      <c r="C102" s="1"/>
      <c r="D102" s="3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3.8" x14ac:dyDescent="0.25">
      <c r="C103" s="1"/>
      <c r="D103" s="3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3.8" x14ac:dyDescent="0.25">
      <c r="C104" s="1"/>
      <c r="D104" s="3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3.8" x14ac:dyDescent="0.25">
      <c r="C105" s="1"/>
      <c r="D105" s="3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3.8" x14ac:dyDescent="0.25">
      <c r="C106" s="1"/>
      <c r="D106" s="3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3.8" x14ac:dyDescent="0.25">
      <c r="C107" s="1"/>
      <c r="D107" s="3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3.8" x14ac:dyDescent="0.25">
      <c r="C108" s="1"/>
      <c r="D108" s="3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3.8" x14ac:dyDescent="0.25">
      <c r="C109" s="1"/>
      <c r="D109" s="3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3.8" x14ac:dyDescent="0.25">
      <c r="C110" s="1"/>
      <c r="D110" s="3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3.8" x14ac:dyDescent="0.25">
      <c r="C111" s="1"/>
      <c r="D111" s="3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3.8" x14ac:dyDescent="0.25">
      <c r="C112" s="1"/>
      <c r="D112" s="3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3.8" x14ac:dyDescent="0.25">
      <c r="C113" s="1"/>
      <c r="D113" s="3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3.8" x14ac:dyDescent="0.25">
      <c r="C114" s="1"/>
      <c r="D114" s="3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3.8" x14ac:dyDescent="0.25">
      <c r="C115" s="1"/>
      <c r="D115" s="3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3.8" x14ac:dyDescent="0.25">
      <c r="C116" s="1"/>
      <c r="D116" s="3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3.8" x14ac:dyDescent="0.25">
      <c r="C117" s="1"/>
      <c r="D117" s="3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3.8" x14ac:dyDescent="0.25">
      <c r="C118" s="1"/>
      <c r="D118" s="3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3.8" x14ac:dyDescent="0.25">
      <c r="C119" s="1"/>
      <c r="D119" s="3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3.8" x14ac:dyDescent="0.25">
      <c r="C120" s="1"/>
      <c r="D120" s="3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3.8" x14ac:dyDescent="0.25">
      <c r="C121" s="1"/>
      <c r="D121" s="3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3.8" x14ac:dyDescent="0.25">
      <c r="C122" s="1"/>
      <c r="D122" s="3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3.8" x14ac:dyDescent="0.25">
      <c r="C123" s="1"/>
      <c r="D123" s="3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3.8" x14ac:dyDescent="0.25">
      <c r="C124" s="1"/>
      <c r="D124" s="3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3.8" x14ac:dyDescent="0.25">
      <c r="C125" s="1"/>
      <c r="D125" s="3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3.8" x14ac:dyDescent="0.25">
      <c r="C126" s="1"/>
      <c r="D126" s="3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3.8" x14ac:dyDescent="0.25">
      <c r="C127" s="1"/>
      <c r="D127" s="3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3.8" x14ac:dyDescent="0.25">
      <c r="C128" s="1"/>
      <c r="D128" s="3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3.8" x14ac:dyDescent="0.25">
      <c r="C129" s="1"/>
      <c r="D129" s="3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3.8" x14ac:dyDescent="0.25">
      <c r="C130" s="1"/>
      <c r="D130" s="3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3.8" x14ac:dyDescent="0.25">
      <c r="C131" s="1"/>
      <c r="D131" s="3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3.8" x14ac:dyDescent="0.25">
      <c r="C132" s="1"/>
      <c r="D132" s="3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3.8" x14ac:dyDescent="0.25">
      <c r="C133" s="1"/>
      <c r="D133" s="3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3.8" x14ac:dyDescent="0.25">
      <c r="C134" s="1"/>
      <c r="D134" s="3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3.8" x14ac:dyDescent="0.25">
      <c r="C135" s="1"/>
      <c r="D135" s="3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3.8" x14ac:dyDescent="0.25">
      <c r="C136" s="1"/>
      <c r="D136" s="3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3.8" x14ac:dyDescent="0.25">
      <c r="C137" s="1"/>
      <c r="D137" s="3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3.8" x14ac:dyDescent="0.25">
      <c r="C138" s="1"/>
      <c r="D138" s="3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3.8" x14ac:dyDescent="0.25">
      <c r="C139" s="1"/>
      <c r="D139" s="3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3.8" x14ac:dyDescent="0.25">
      <c r="C140" s="1"/>
      <c r="D140" s="3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3.8" x14ac:dyDescent="0.25">
      <c r="C141" s="1"/>
      <c r="D141" s="3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3.8" x14ac:dyDescent="0.25">
      <c r="C142" s="1"/>
      <c r="D142" s="3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3.8" x14ac:dyDescent="0.25">
      <c r="C143" s="1"/>
      <c r="D143" s="3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3.8" x14ac:dyDescent="0.25">
      <c r="C144" s="1"/>
      <c r="D144" s="3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3.8" x14ac:dyDescent="0.25">
      <c r="C145" s="1"/>
      <c r="D145" s="3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3.8" x14ac:dyDescent="0.25">
      <c r="C146" s="1"/>
      <c r="D146" s="3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3.8" x14ac:dyDescent="0.25">
      <c r="C147" s="1"/>
      <c r="D147" s="3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3.8" x14ac:dyDescent="0.25">
      <c r="C148" s="1"/>
      <c r="D148" s="3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3.8" x14ac:dyDescent="0.25">
      <c r="C149" s="1"/>
      <c r="D149" s="3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3.8" x14ac:dyDescent="0.25">
      <c r="C150" s="1"/>
      <c r="D150" s="3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3.8" x14ac:dyDescent="0.25">
      <c r="C151" s="1"/>
      <c r="D151" s="3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3.8" x14ac:dyDescent="0.25">
      <c r="C152" s="1"/>
      <c r="D152" s="3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3.8" x14ac:dyDescent="0.25">
      <c r="C153" s="1"/>
      <c r="D153" s="3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3.8" x14ac:dyDescent="0.25">
      <c r="C154" s="1"/>
      <c r="D154" s="3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3.8" x14ac:dyDescent="0.25">
      <c r="C155" s="1"/>
      <c r="D155" s="3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3.8" x14ac:dyDescent="0.25">
      <c r="C156" s="1"/>
      <c r="D156" s="3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3.8" x14ac:dyDescent="0.25">
      <c r="C157" s="1"/>
      <c r="D157" s="3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3.8" x14ac:dyDescent="0.25">
      <c r="C158" s="1"/>
      <c r="D158" s="3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3.8" x14ac:dyDescent="0.25">
      <c r="C159" s="1"/>
      <c r="D159" s="3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3.8" x14ac:dyDescent="0.25">
      <c r="C160" s="1"/>
      <c r="D160" s="3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3.8" x14ac:dyDescent="0.25">
      <c r="C161" s="1"/>
      <c r="D161" s="3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3.8" x14ac:dyDescent="0.25">
      <c r="C162" s="1"/>
      <c r="D162" s="3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3.8" x14ac:dyDescent="0.25">
      <c r="C163" s="1"/>
      <c r="D163" s="3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3.8" x14ac:dyDescent="0.25">
      <c r="C164" s="1"/>
      <c r="D164" s="3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3.8" x14ac:dyDescent="0.25">
      <c r="C165" s="1"/>
      <c r="D165" s="3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3.8" x14ac:dyDescent="0.25">
      <c r="C166" s="1"/>
      <c r="D166" s="3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3.8" x14ac:dyDescent="0.25">
      <c r="C167" s="1"/>
      <c r="D167" s="3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3.8" x14ac:dyDescent="0.25">
      <c r="C168" s="1"/>
      <c r="D168" s="3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3.8" x14ac:dyDescent="0.25">
      <c r="C169" s="1"/>
      <c r="D169" s="3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3.8" x14ac:dyDescent="0.25">
      <c r="C170" s="1"/>
      <c r="D170" s="3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3.8" x14ac:dyDescent="0.25">
      <c r="C171" s="1"/>
      <c r="D171" s="3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3.8" x14ac:dyDescent="0.25">
      <c r="C172" s="1"/>
      <c r="D172" s="3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3.8" x14ac:dyDescent="0.25">
      <c r="C173" s="1"/>
      <c r="D173" s="3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3.8" x14ac:dyDescent="0.25">
      <c r="C174" s="1"/>
      <c r="D174" s="3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3.8" x14ac:dyDescent="0.25">
      <c r="C175" s="1"/>
      <c r="D175" s="3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3.8" x14ac:dyDescent="0.25">
      <c r="C176" s="1"/>
      <c r="D176" s="3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3.8" x14ac:dyDescent="0.25">
      <c r="C177" s="1"/>
      <c r="D177" s="3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3.8" x14ac:dyDescent="0.25">
      <c r="C178" s="1"/>
      <c r="D178" s="3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3.8" x14ac:dyDescent="0.25">
      <c r="C179" s="1"/>
      <c r="D179" s="3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3.8" x14ac:dyDescent="0.25">
      <c r="C180" s="1"/>
      <c r="D180" s="3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3.8" x14ac:dyDescent="0.25">
      <c r="C181" s="1"/>
      <c r="D181" s="3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3.8" x14ac:dyDescent="0.25">
      <c r="C182" s="1"/>
      <c r="D182" s="3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3.8" x14ac:dyDescent="0.25">
      <c r="C183" s="1"/>
      <c r="D183" s="3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3.8" x14ac:dyDescent="0.25">
      <c r="C184" s="1"/>
      <c r="D184" s="3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3.8" x14ac:dyDescent="0.25">
      <c r="C185" s="1"/>
      <c r="D185" s="3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3.8" x14ac:dyDescent="0.25">
      <c r="C186" s="1"/>
      <c r="D186" s="3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3.8" x14ac:dyDescent="0.25">
      <c r="C187" s="1"/>
      <c r="D187" s="3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3.8" x14ac:dyDescent="0.25">
      <c r="C188" s="1"/>
      <c r="D188" s="3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3.8" x14ac:dyDescent="0.25">
      <c r="C189" s="1"/>
      <c r="D189" s="3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3.8" x14ac:dyDescent="0.25">
      <c r="C190" s="1"/>
      <c r="D190" s="3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3.8" x14ac:dyDescent="0.25">
      <c r="C191" s="1"/>
      <c r="D191" s="3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3.8" x14ac:dyDescent="0.25">
      <c r="C192" s="1"/>
      <c r="D192" s="3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3.8" x14ac:dyDescent="0.25">
      <c r="C193" s="1"/>
      <c r="D193" s="3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3.8" x14ac:dyDescent="0.25">
      <c r="C194" s="1"/>
      <c r="D194" s="3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3.8" x14ac:dyDescent="0.25">
      <c r="C195" s="1"/>
      <c r="D195" s="3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3.8" x14ac:dyDescent="0.25">
      <c r="C196" s="1"/>
      <c r="D196" s="3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3.8" x14ac:dyDescent="0.25">
      <c r="C197" s="1"/>
      <c r="D197" s="3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3.8" x14ac:dyDescent="0.25">
      <c r="C198" s="1"/>
      <c r="D198" s="3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3.8" x14ac:dyDescent="0.25">
      <c r="C199" s="1"/>
      <c r="D199" s="3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3.8" x14ac:dyDescent="0.25">
      <c r="C200" s="1"/>
      <c r="D200" s="3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3.8" x14ac:dyDescent="0.25">
      <c r="C201" s="1"/>
      <c r="D201" s="3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3.8" x14ac:dyDescent="0.25">
      <c r="C202" s="1"/>
      <c r="D202" s="3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3.8" x14ac:dyDescent="0.25">
      <c r="C203" s="1"/>
      <c r="D203" s="3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3.8" x14ac:dyDescent="0.25">
      <c r="C204" s="1"/>
      <c r="D204" s="3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3.8" x14ac:dyDescent="0.25">
      <c r="C205" s="1"/>
      <c r="D205" s="3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3.8" x14ac:dyDescent="0.25">
      <c r="C206" s="1"/>
      <c r="D206" s="3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3.8" x14ac:dyDescent="0.25">
      <c r="C207" s="1"/>
      <c r="D207" s="3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3.8" x14ac:dyDescent="0.25">
      <c r="C208" s="1"/>
      <c r="D208" s="3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3.8" x14ac:dyDescent="0.25">
      <c r="C209" s="1"/>
      <c r="D209" s="3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3.8" x14ac:dyDescent="0.25">
      <c r="C210" s="1"/>
      <c r="D210" s="3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3.8" x14ac:dyDescent="0.25">
      <c r="C211" s="1"/>
      <c r="D211" s="3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3.8" x14ac:dyDescent="0.25">
      <c r="C212" s="1"/>
      <c r="D212" s="3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3.8" x14ac:dyDescent="0.25">
      <c r="C213" s="1"/>
      <c r="D213" s="3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3.8" x14ac:dyDescent="0.25">
      <c r="C214" s="1"/>
      <c r="D214" s="3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3.8" x14ac:dyDescent="0.25">
      <c r="C215" s="1"/>
      <c r="D215" s="3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3.8" x14ac:dyDescent="0.25">
      <c r="C216" s="1"/>
      <c r="D216" s="3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3.8" x14ac:dyDescent="0.25">
      <c r="C217" s="1"/>
      <c r="D217" s="3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3.8" x14ac:dyDescent="0.25">
      <c r="C218" s="1"/>
      <c r="D218" s="3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3.8" x14ac:dyDescent="0.25">
      <c r="C219" s="1"/>
      <c r="D219" s="3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3.8" x14ac:dyDescent="0.25">
      <c r="C220" s="1"/>
      <c r="D220" s="3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3.8" x14ac:dyDescent="0.25">
      <c r="C221" s="1"/>
      <c r="D221" s="3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4"/>
    </row>
    <row r="223" spans="3:96" x14ac:dyDescent="0.25">
      <c r="D223" s="4"/>
    </row>
    <row r="224" spans="3:96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317</v>
      </c>
      <c r="C2" s="13"/>
      <c r="D2" s="166"/>
      <c r="E2" s="161"/>
      <c r="F2" s="13"/>
      <c r="G2" s="27" t="s">
        <v>315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(((D6+D7+D10+D13)-('2018-DE'!D6+'2018-DE'!D7+'2018-DE'!D10+'2018-DE'!D13)+D22)/('2018-DE'!D6+'2018-DE'!D7+'2018-DE'!D10+'2018-DE'!D13))*100</f>
        <v>#DIV/0!</v>
      </c>
      <c r="I15" s="109">
        <f>IF(AND((D6+D7+D10+D13)=0,D22=0,('2018-DE'!D6+'2018-DE'!D7+'2018-DE'!D10+'2018-DE'!D13)=0),0, IF(('2018-DE'!D6+'2018-DE'!D7+'2018-DE'!D10+'2018-DE'!D13)=0,3,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316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305</v>
      </c>
      <c r="C2" s="13"/>
      <c r="D2" s="166"/>
      <c r="E2" s="161"/>
      <c r="F2" s="13"/>
      <c r="G2" s="27" t="s">
        <v>275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(((D6+D7+D10+D13)-('2017-DE'!D6+'2017-DE'!D7+'2017-DE'!D10+'2017-DE'!D13)+D22)/('2017-DE'!D6+'2017-DE'!D7+'2017-DE'!D10+'2017-DE'!D13))*100</f>
        <v>#DIV/0!</v>
      </c>
      <c r="I15" s="109">
        <f>IF(AND((D6+D7+D10+D13)=0,D22=0,('2017-DE'!D6+'2017-DE'!D7+'2017-DE'!D10+'2017-DE'!D13)=0),0, IF(('2017-DE'!D6+'2017-DE'!D7+'2017-DE'!D10+'2017-DE'!D13)=0,3,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276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postup</vt:lpstr>
      <vt:lpstr>2019-ÚČ</vt:lpstr>
      <vt:lpstr>2018-ÚČ</vt:lpstr>
      <vt:lpstr>2017-ÚČ</vt:lpstr>
      <vt:lpstr>2016-ÚČ</vt:lpstr>
      <vt:lpstr>2015-ÚČ</vt:lpstr>
      <vt:lpstr>2014-ÚČ</vt:lpstr>
      <vt:lpstr>2019-DE</vt:lpstr>
      <vt:lpstr>2018-DE</vt:lpstr>
      <vt:lpstr>2017-DE</vt:lpstr>
      <vt:lpstr>2016-DE</vt:lpstr>
      <vt:lpstr>2015-DE</vt:lpstr>
      <vt:lpstr>2014-DE</vt:lpstr>
      <vt:lpstr>bodování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Alice Brožková</cp:lastModifiedBy>
  <cp:lastPrinted>2007-02-07T13:11:42Z</cp:lastPrinted>
  <dcterms:created xsi:type="dcterms:W3CDTF">1997-01-24T11:07:25Z</dcterms:created>
  <dcterms:modified xsi:type="dcterms:W3CDTF">2020-02-10T15:41:29Z</dcterms:modified>
</cp:coreProperties>
</file>