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S:\2021+\IROP 2021-2027\--=VÝZVY=--\4. VÝZVA - HASIČI\4. výzva MAS ORLICKO IROP 21+\1) Final na web\Výzva MAS - Hasiči\"/>
    </mc:Choice>
  </mc:AlternateContent>
  <xr:revisionPtr revIDLastSave="0" documentId="13_ncr:1_{482D9C62-ACF4-4CFB-BF6E-8B767250F9C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Titulní strana" sheetId="5" r:id="rId1"/>
    <sheet name="Podklady pro stanovení" sheetId="4" r:id="rId2"/>
  </sheets>
  <definedNames>
    <definedName name="_ftn1" localSheetId="1">'Podklady pro stanovení'!#REF!</definedName>
    <definedName name="_ftnref1" localSheetId="1">'Podklady pro stanovení'!$B$13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4" l="1"/>
  <c r="E19" i="4"/>
  <c r="E18" i="4"/>
  <c r="E17" i="4"/>
  <c r="E16" i="4"/>
  <c r="E25" i="4" s="1"/>
  <c r="E28" i="4" l="1"/>
  <c r="E27" i="4"/>
  <c r="E26" i="4"/>
  <c r="E14" i="4" l="1"/>
  <c r="E21" i="4"/>
  <c r="H16" i="4" s="1"/>
  <c r="E29" i="4"/>
  <c r="H20" i="4" l="1"/>
  <c r="H17" i="4"/>
  <c r="H19" i="4"/>
  <c r="H18" i="4"/>
  <c r="E23" i="4"/>
  <c r="E30" i="4" s="1"/>
  <c r="G12" i="4" s="1"/>
  <c r="G13" i="4" l="1"/>
  <c r="G14" i="4"/>
  <c r="H28" i="4"/>
  <c r="H27" i="4"/>
  <c r="H26" i="4"/>
  <c r="H25" i="4"/>
  <c r="H29" i="4"/>
</calcChain>
</file>

<file path=xl/sharedStrings.xml><?xml version="1.0" encoding="utf-8"?>
<sst xmlns="http://schemas.openxmlformats.org/spreadsheetml/2006/main" count="40" uniqueCount="38">
  <si>
    <t>INTEGROVANÝ REGIONÁLNÍ OPERAČNÍ PROGRAM 2021–2027</t>
  </si>
  <si>
    <t>SPECIFICKÁ PRAVIDLA PRO ŽADATELE A PŘÍJEMCE</t>
  </si>
  <si>
    <t>PŘÍLOHA 4</t>
  </si>
  <si>
    <t>PODKLADY PRO STANOVENÍ KATEGORIÍ INTERVENCÍ A KONTROLU LIMITŮ</t>
  </si>
  <si>
    <t xml:space="preserve">Verze 1 </t>
  </si>
  <si>
    <t>Podklady pro stanovení kategorií intervencí a kontrolu limitů</t>
  </si>
  <si>
    <t>Doplňující informace:</t>
  </si>
  <si>
    <t>Žadatel vyplňuje pouze žlutě podbarvené buňky.</t>
  </si>
  <si>
    <t>Způsobilé výdaje</t>
  </si>
  <si>
    <t>Oblast intervence</t>
  </si>
  <si>
    <t>Volitelný komentář ke stanovení objemu výdajů</t>
  </si>
  <si>
    <t>Objem přímých výdajů</t>
  </si>
  <si>
    <t>Limit výdajů v CZV</t>
  </si>
  <si>
    <t>Plnění limitu výdajů v CZV</t>
  </si>
  <si>
    <t>Podíl oblasti intervence</t>
  </si>
  <si>
    <t>Přímé výdaje</t>
  </si>
  <si>
    <t>058,059,060,061</t>
  </si>
  <si>
    <t>souhrný limit v případě kombinace limitu 10 % a 15 % (projekt musí plnit kumulativně všechny 3 limity)</t>
  </si>
  <si>
    <t>přímé výdaje na oblast intervence 058</t>
  </si>
  <si>
    <t>přímé výdaje na oblast intervence 059</t>
  </si>
  <si>
    <t>přímé výdaje na oblast intervence 060</t>
  </si>
  <si>
    <t>přímé výdaje na oblast intervence 061</t>
  </si>
  <si>
    <t>Přímé výdaje celkem</t>
  </si>
  <si>
    <t>Nepřímé náklady celkem (hodnota 7 % přímých výdajů)</t>
  </si>
  <si>
    <t>výdaje na oblast intervence 058 včetně příslušných nepřímých výdajů</t>
  </si>
  <si>
    <t>výdaje na oblast intervence 059 včetně příslušných nepřímých výdajů</t>
  </si>
  <si>
    <t>výdaje na oblast intervence 060 včetně příslušných nepřímých výdajů</t>
  </si>
  <si>
    <t>výdaje na oblast intervence 061 včetně příslušných nepřímých výdajů</t>
  </si>
  <si>
    <t>Celkové způsobilé výdaje</t>
  </si>
  <si>
    <t>4) ostatní výše neuvedené přímé výdaje</t>
  </si>
  <si>
    <t>přímé výdaje na oblast intervence 044</t>
  </si>
  <si>
    <t>výdaje na oblast intervence 44 včetně příslušných nepřímých výdajů</t>
  </si>
  <si>
    <t>1) zvýšení energetické účinnosti při rekonstrukci budov (pouze hlavní část projektu)</t>
  </si>
  <si>
    <t>2) nákup pozemku/souboru pozemků v limitu 10 %, viz SPPŽP 4.2.1 - celkem:</t>
  </si>
  <si>
    <t>3) nákup pozemku/souboru pozemků zahrnující opuštěnou nemovitost v limitu 15 %, viz SPPŽP 4.2.1 - celkem:</t>
  </si>
  <si>
    <t>61. VÝZVA IROP – HASIČI – SC 5.1(CLLD)</t>
  </si>
  <si>
    <t xml:space="preserve">Přesný výčet možných přímých výdajů na projekt je uveden v kap. 4.2.1 Specifických pravidel. </t>
  </si>
  <si>
    <t xml:space="preserve">Pravidla pro dělení přímých výdajů mezi oblasti intervence jsou uvedena v kap. 4.2.1 Specifických pravidel.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</si>
</sst>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000"/>
  </numFmts>
  <fonts count="18" x14ac:knownFonts="1"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26"/>
      <color rgb="FF2F5496"/>
      <name val="Arial"/>
      <family val="2"/>
      <charset val="238"/>
    </font>
    <font>
      <b/>
      <sz val="18"/>
      <color rgb="FF2F5496"/>
      <name val="Arial"/>
      <family val="2"/>
      <charset val="238"/>
    </font>
    <font>
      <b/>
      <sz val="24"/>
      <color rgb="FF2F5496"/>
      <name val="Arial"/>
      <family val="2"/>
      <charset val="238"/>
    </font>
    <font>
      <b/>
      <sz val="22"/>
      <color rgb="FF2F5496"/>
      <name val="Arial"/>
      <family val="2"/>
      <charset val="238"/>
    </font>
    <font>
      <b/>
      <sz val="30"/>
      <color rgb="FF2F5496"/>
      <name val="Arial"/>
      <family val="2"/>
      <charset val="238"/>
    </font>
    <font>
      <sz val="11"/>
      <color theme="1"/>
      <name val="Calibri"/>
      <family val="2"/>
    </font>
    <font>
      <sz val="22"/>
      <color rgb="FF000000"/>
      <name val="Calibri"/>
      <family val="2"/>
    </font>
    <font>
      <b/>
      <sz val="24"/>
      <color theme="1" tint="0.499984740745262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6"/>
      <color theme="0" tint="-0.499984740745262"/>
      <name val="Arial"/>
      <family val="2"/>
      <charset val="238"/>
    </font>
    <font>
      <strike/>
      <sz val="16"/>
      <color rgb="FFFF0000"/>
      <name val="Arial"/>
      <family val="2"/>
      <charset val="238"/>
    </font>
    <font>
      <sz val="16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99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5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4" fillId="2" borderId="1" xfId="0" applyFont="1" applyFill="1" applyBorder="1"/>
    <xf numFmtId="164" fontId="4" fillId="2" borderId="1" xfId="0" applyNumberFormat="1" applyFont="1" applyFill="1" applyBorder="1"/>
    <xf numFmtId="164" fontId="4" fillId="2" borderId="2" xfId="0" applyNumberFormat="1" applyFont="1" applyFill="1" applyBorder="1"/>
    <xf numFmtId="10" fontId="4" fillId="2" borderId="1" xfId="0" applyNumberFormat="1" applyFont="1" applyFill="1" applyBorder="1"/>
    <xf numFmtId="0" fontId="2" fillId="5" borderId="1" xfId="0" applyFont="1" applyFill="1" applyBorder="1"/>
    <xf numFmtId="164" fontId="2" fillId="5" borderId="2" xfId="0" applyNumberFormat="1" applyFont="1" applyFill="1" applyBorder="1"/>
    <xf numFmtId="0" fontId="0" fillId="5" borderId="1" xfId="0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vertical="center"/>
    </xf>
    <xf numFmtId="164" fontId="2" fillId="3" borderId="2" xfId="0" applyNumberFormat="1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10" fontId="2" fillId="3" borderId="4" xfId="0" applyNumberFormat="1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8" xfId="0" applyBorder="1" applyAlignment="1">
      <alignment vertical="top"/>
    </xf>
    <xf numFmtId="0" fontId="2" fillId="0" borderId="0" xfId="0" applyFont="1" applyAlignment="1">
      <alignment vertical="top"/>
    </xf>
    <xf numFmtId="0" fontId="0" fillId="0" borderId="1" xfId="0" applyBorder="1" applyAlignment="1">
      <alignment horizontal="left" vertical="center" wrapText="1" indent="3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164" fontId="0" fillId="4" borderId="2" xfId="0" applyNumberFormat="1" applyFill="1" applyBorder="1" applyAlignment="1">
      <alignment vertical="center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left" vertical="center"/>
    </xf>
    <xf numFmtId="165" fontId="0" fillId="0" borderId="0" xfId="0" applyNumberFormat="1"/>
    <xf numFmtId="165" fontId="2" fillId="0" borderId="6" xfId="0" applyNumberFormat="1" applyFont="1" applyBorder="1" applyAlignment="1">
      <alignment vertical="top"/>
    </xf>
    <xf numFmtId="165" fontId="2" fillId="0" borderId="0" xfId="0" applyNumberFormat="1" applyFont="1" applyAlignment="1">
      <alignment vertical="top"/>
    </xf>
    <xf numFmtId="165" fontId="2" fillId="0" borderId="11" xfId="0" applyNumberFormat="1" applyFont="1" applyBorder="1" applyAlignment="1">
      <alignment vertical="top"/>
    </xf>
    <xf numFmtId="165" fontId="2" fillId="3" borderId="3" xfId="0" applyNumberFormat="1" applyFont="1" applyFill="1" applyBorder="1" applyAlignment="1">
      <alignment horizontal="center" vertical="center" wrapText="1"/>
    </xf>
    <xf numFmtId="165" fontId="4" fillId="5" borderId="1" xfId="0" applyNumberFormat="1" applyFont="1" applyFill="1" applyBorder="1"/>
    <xf numFmtId="165" fontId="2" fillId="3" borderId="1" xfId="0" applyNumberFormat="1" applyFont="1" applyFill="1" applyBorder="1"/>
    <xf numFmtId="0" fontId="4" fillId="0" borderId="0" xfId="0" applyFont="1"/>
    <xf numFmtId="164" fontId="14" fillId="3" borderId="1" xfId="0" applyNumberFormat="1" applyFont="1" applyFill="1" applyBorder="1" applyAlignment="1">
      <alignment vertical="center"/>
    </xf>
    <xf numFmtId="165" fontId="0" fillId="0" borderId="1" xfId="0" applyNumberFormat="1" applyBorder="1" applyAlignment="1">
      <alignment vertical="center"/>
    </xf>
    <xf numFmtId="165" fontId="0" fillId="0" borderId="1" xfId="0" applyNumberFormat="1" applyBorder="1" applyAlignment="1">
      <alignment horizontal="right" vertical="center"/>
    </xf>
    <xf numFmtId="165" fontId="0" fillId="2" borderId="1" xfId="0" applyNumberFormat="1" applyFill="1" applyBorder="1" applyAlignment="1">
      <alignment horizontal="right"/>
    </xf>
    <xf numFmtId="165" fontId="0" fillId="2" borderId="1" xfId="0" applyNumberFormat="1" applyFill="1" applyBorder="1" applyAlignment="1">
      <alignment horizontal="right" vertical="center"/>
    </xf>
    <xf numFmtId="165" fontId="4" fillId="0" borderId="3" xfId="0" applyNumberFormat="1" applyFont="1" applyBorder="1"/>
    <xf numFmtId="0" fontId="2" fillId="0" borderId="3" xfId="0" applyFont="1" applyBorder="1"/>
    <xf numFmtId="0" fontId="0" fillId="0" borderId="5" xfId="0" applyBorder="1"/>
    <xf numFmtId="0" fontId="0" fillId="0" borderId="3" xfId="0" applyBorder="1"/>
    <xf numFmtId="0" fontId="0" fillId="0" borderId="7" xfId="0" applyBorder="1"/>
    <xf numFmtId="0" fontId="2" fillId="0" borderId="3" xfId="0" applyFont="1" applyBorder="1" applyAlignment="1">
      <alignment vertical="center"/>
    </xf>
    <xf numFmtId="0" fontId="0" fillId="6" borderId="10" xfId="0" applyFill="1" applyBorder="1" applyAlignment="1">
      <alignment vertical="top"/>
    </xf>
    <xf numFmtId="164" fontId="4" fillId="6" borderId="1" xfId="0" applyNumberFormat="1" applyFont="1" applyFill="1" applyBorder="1" applyAlignment="1">
      <alignment horizontal="right" vertical="center"/>
    </xf>
    <xf numFmtId="164" fontId="4" fillId="6" borderId="1" xfId="0" applyNumberFormat="1" applyFont="1" applyFill="1" applyBorder="1" applyAlignment="1">
      <alignment vertical="center"/>
    </xf>
    <xf numFmtId="165" fontId="0" fillId="7" borderId="1" xfId="0" applyNumberFormat="1" applyFill="1" applyBorder="1" applyAlignment="1">
      <alignment horizontal="right" vertical="center"/>
    </xf>
    <xf numFmtId="164" fontId="4" fillId="7" borderId="1" xfId="0" applyNumberFormat="1" applyFont="1" applyFill="1" applyBorder="1" applyAlignment="1">
      <alignment horizontal="right" vertical="center"/>
    </xf>
    <xf numFmtId="0" fontId="0" fillId="7" borderId="4" xfId="0" applyFill="1" applyBorder="1" applyAlignment="1">
      <alignment vertical="center"/>
    </xf>
    <xf numFmtId="10" fontId="4" fillId="4" borderId="13" xfId="2" applyNumberFormat="1" applyFont="1" applyFill="1" applyBorder="1" applyAlignment="1">
      <alignment vertical="center"/>
    </xf>
    <xf numFmtId="9" fontId="0" fillId="7" borderId="2" xfId="2" applyFont="1" applyFill="1" applyBorder="1" applyAlignment="1">
      <alignment vertical="center"/>
    </xf>
    <xf numFmtId="0" fontId="2" fillId="7" borderId="1" xfId="0" applyFont="1" applyFill="1" applyBorder="1" applyAlignment="1">
      <alignment horizontal="left" vertical="center" wrapText="1" indent="3"/>
    </xf>
    <xf numFmtId="0" fontId="2" fillId="5" borderId="1" xfId="0" applyFont="1" applyFill="1" applyBorder="1" applyAlignment="1">
      <alignment vertical="center"/>
    </xf>
    <xf numFmtId="165" fontId="4" fillId="5" borderId="1" xfId="0" applyNumberFormat="1" applyFont="1" applyFill="1" applyBorder="1" applyAlignment="1">
      <alignment vertical="center"/>
    </xf>
    <xf numFmtId="164" fontId="14" fillId="5" borderId="1" xfId="0" applyNumberFormat="1" applyFont="1" applyFill="1" applyBorder="1" applyAlignment="1">
      <alignment vertical="center"/>
    </xf>
    <xf numFmtId="164" fontId="2" fillId="5" borderId="2" xfId="0" applyNumberFormat="1" applyFont="1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6" borderId="1" xfId="0" applyFill="1" applyBorder="1" applyAlignment="1">
      <alignment vertical="center" wrapText="1"/>
    </xf>
    <xf numFmtId="0" fontId="0" fillId="7" borderId="1" xfId="0" applyFill="1" applyBorder="1" applyAlignment="1">
      <alignment vertical="center" wrapText="1"/>
    </xf>
    <xf numFmtId="0" fontId="0" fillId="6" borderId="1" xfId="0" applyFill="1" applyBorder="1" applyAlignment="1">
      <alignment vertical="center"/>
    </xf>
    <xf numFmtId="164" fontId="4" fillId="6" borderId="2" xfId="0" applyNumberFormat="1" applyFont="1" applyFill="1" applyBorder="1" applyAlignment="1">
      <alignment vertical="center"/>
    </xf>
    <xf numFmtId="0" fontId="0" fillId="4" borderId="1" xfId="0" applyFill="1" applyBorder="1"/>
    <xf numFmtId="0" fontId="0" fillId="6" borderId="1" xfId="0" applyFill="1" applyBorder="1" applyAlignment="1">
      <alignment horizontal="left" wrapText="1"/>
    </xf>
    <xf numFmtId="164" fontId="4" fillId="6" borderId="13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 wrapText="1"/>
    </xf>
    <xf numFmtId="0" fontId="0" fillId="4" borderId="13" xfId="0" applyFill="1" applyBorder="1"/>
    <xf numFmtId="9" fontId="0" fillId="4" borderId="13" xfId="0" applyNumberFormat="1" applyFill="1" applyBorder="1" applyAlignment="1">
      <alignment vertical="center"/>
    </xf>
    <xf numFmtId="9" fontId="0" fillId="4" borderId="1" xfId="0" applyNumberFormat="1" applyFill="1" applyBorder="1" applyAlignment="1">
      <alignment vertical="center"/>
    </xf>
    <xf numFmtId="0" fontId="0" fillId="8" borderId="13" xfId="0" applyFill="1" applyBorder="1" applyAlignment="1">
      <alignment horizontal="left" vertical="center" wrapText="1" indent="3"/>
    </xf>
    <xf numFmtId="165" fontId="0" fillId="8" borderId="1" xfId="0" applyNumberFormat="1" applyFill="1" applyBorder="1" applyAlignment="1">
      <alignment horizontal="right" vertical="center"/>
    </xf>
    <xf numFmtId="0" fontId="0" fillId="8" borderId="1" xfId="0" applyFill="1" applyBorder="1" applyAlignment="1">
      <alignment horizontal="left" vertical="center" wrapText="1" indent="3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</cellXfs>
  <cellStyles count="3">
    <cellStyle name="Normální" xfId="0" builtinId="0"/>
    <cellStyle name="Normální 2" xfId="1" xr:uid="{00000000-0005-0000-0000-000001000000}"/>
    <cellStyle name="Procenta" xfId="2" builtinId="5"/>
  </cellStyles>
  <dxfs count="3">
    <dxf>
      <fill>
        <patternFill>
          <bgColor theme="9" tint="0.79998168889431442"/>
        </patternFill>
      </fill>
    </dxf>
    <dxf>
      <fill>
        <patternFill>
          <bgColor rgb="FFFF9999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99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449580</xdr:colOff>
      <xdr:row>0</xdr:row>
      <xdr:rowOff>12700</xdr:rowOff>
    </xdr:from>
    <xdr:to>
      <xdr:col>9</xdr:col>
      <xdr:colOff>205740</xdr:colOff>
      <xdr:row>10</xdr:row>
      <xdr:rowOff>121285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596605AC-367F-4598-90B6-47BB114ECF0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516" b="12634"/>
        <a:stretch>
          <a:fillRect/>
        </a:stretch>
      </xdr:blipFill>
      <xdr:spPr>
        <a:xfrm>
          <a:off x="2887980" y="12700"/>
          <a:ext cx="2804160" cy="2146935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0</xdr:colOff>
      <xdr:row>23</xdr:row>
      <xdr:rowOff>19050</xdr:rowOff>
    </xdr:from>
    <xdr:to>
      <xdr:col>13</xdr:col>
      <xdr:colOff>463296</xdr:colOff>
      <xdr:row>28</xdr:row>
      <xdr:rowOff>78486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B61DC310-8BB4-48A8-AE3E-EFFD109BD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91300"/>
          <a:ext cx="8388096" cy="10119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2:N23"/>
  <sheetViews>
    <sheetView showGridLines="0" topLeftCell="A15" zoomScaleNormal="100" zoomScaleSheetLayoutView="100" workbookViewId="0">
      <selection activeCell="A21" sqref="A21:N21"/>
    </sheetView>
  </sheetViews>
  <sheetFormatPr defaultColWidth="9.140625" defaultRowHeight="15" x14ac:dyDescent="0.25"/>
  <cols>
    <col min="1" max="16384" width="9.140625" style="34"/>
  </cols>
  <sheetData>
    <row r="12" spans="1:14" ht="2.4500000000000002" customHeight="1" x14ac:dyDescent="0.25"/>
    <row r="14" spans="1:14" ht="66.599999999999994" customHeight="1" x14ac:dyDescent="0.25">
      <c r="A14" s="84" t="s">
        <v>0</v>
      </c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</row>
    <row r="15" spans="1:14" ht="10.9" customHeight="1" x14ac:dyDescent="0.25">
      <c r="A15" s="28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30"/>
    </row>
    <row r="16" spans="1:14" s="35" customFormat="1" ht="15" customHeight="1" x14ac:dyDescent="0.45">
      <c r="A16" s="31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1"/>
    </row>
    <row r="17" spans="1:14" ht="33" customHeight="1" x14ac:dyDescent="0.25">
      <c r="A17" s="84" t="s">
        <v>1</v>
      </c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</row>
    <row r="18" spans="1:14" ht="11.45" customHeight="1" x14ac:dyDescent="0.25">
      <c r="A18" s="30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0"/>
    </row>
    <row r="19" spans="1:14" ht="28.9" customHeight="1" x14ac:dyDescent="0.25">
      <c r="A19" s="85" t="s">
        <v>2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</row>
    <row r="20" spans="1:14" ht="60.75" customHeight="1" x14ac:dyDescent="0.25">
      <c r="A20" s="86" t="s">
        <v>3</v>
      </c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</row>
    <row r="21" spans="1:14" ht="65.25" customHeight="1" x14ac:dyDescent="0.25">
      <c r="A21" s="89" t="s">
        <v>35</v>
      </c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</row>
    <row r="22" spans="1:14" ht="30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</row>
    <row r="23" spans="1:14" ht="20.25" x14ac:dyDescent="0.25">
      <c r="A23" s="88" t="s">
        <v>4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</row>
  </sheetData>
  <mergeCells count="6">
    <mergeCell ref="A14:N14"/>
    <mergeCell ref="A17:N17"/>
    <mergeCell ref="A19:N19"/>
    <mergeCell ref="A20:N20"/>
    <mergeCell ref="A23:N23"/>
    <mergeCell ref="A21:N21"/>
  </mergeCells>
  <pageMargins left="0.7" right="0.7" top="0.78740157499999996" bottom="0.78740157499999996" header="0.3" footer="0.3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0"/>
  <sheetViews>
    <sheetView tabSelected="1" topLeftCell="A4" zoomScaleNormal="100" workbookViewId="0">
      <selection activeCell="D12" sqref="D12"/>
    </sheetView>
  </sheetViews>
  <sheetFormatPr defaultRowHeight="12.75" x14ac:dyDescent="0.2"/>
  <cols>
    <col min="1" max="1" width="4.28515625" customWidth="1"/>
    <col min="2" max="2" width="99.140625" customWidth="1"/>
    <col min="3" max="3" width="20.85546875" style="37" customWidth="1"/>
    <col min="4" max="4" width="62" customWidth="1"/>
    <col min="5" max="5" width="21.28515625" customWidth="1"/>
    <col min="6" max="6" width="12.7109375" customWidth="1"/>
    <col min="7" max="7" width="16.28515625" customWidth="1"/>
    <col min="8" max="8" width="12.7109375" customWidth="1"/>
    <col min="9" max="9" width="15.7109375" bestFit="1" customWidth="1"/>
  </cols>
  <sheetData>
    <row r="1" spans="2:8" ht="15.75" x14ac:dyDescent="0.2">
      <c r="B1" s="20" t="s">
        <v>5</v>
      </c>
    </row>
    <row r="2" spans="2:8" ht="7.5" customHeight="1" x14ac:dyDescent="0.2"/>
    <row r="3" spans="2:8" ht="7.5" customHeight="1" x14ac:dyDescent="0.2"/>
    <row r="4" spans="2:8" x14ac:dyDescent="0.2">
      <c r="B4" s="1" t="s">
        <v>6</v>
      </c>
      <c r="C4" s="38"/>
      <c r="D4" s="2"/>
      <c r="E4" s="2"/>
      <c r="F4" s="2"/>
      <c r="G4" s="2"/>
      <c r="H4" s="3"/>
    </row>
    <row r="5" spans="2:8" x14ac:dyDescent="0.2">
      <c r="B5" s="21" t="s">
        <v>36</v>
      </c>
      <c r="C5" s="39"/>
      <c r="D5" s="22"/>
      <c r="E5" s="22"/>
      <c r="F5" s="22"/>
      <c r="G5" s="22"/>
      <c r="H5" s="4"/>
    </row>
    <row r="6" spans="2:8" x14ac:dyDescent="0.2">
      <c r="B6" s="21" t="s">
        <v>37</v>
      </c>
      <c r="C6" s="39"/>
      <c r="D6" s="22"/>
      <c r="E6" s="22"/>
      <c r="F6" s="22"/>
      <c r="G6" s="22"/>
      <c r="H6" s="4"/>
    </row>
    <row r="7" spans="2:8" x14ac:dyDescent="0.2">
      <c r="B7" s="56" t="s">
        <v>7</v>
      </c>
      <c r="C7" s="40"/>
      <c r="D7" s="5"/>
      <c r="E7" s="5"/>
      <c r="F7" s="5"/>
      <c r="G7" s="5"/>
      <c r="H7" s="6"/>
    </row>
    <row r="9" spans="2:8" ht="25.5" x14ac:dyDescent="0.2">
      <c r="B9" s="19" t="s">
        <v>8</v>
      </c>
      <c r="C9" s="41" t="s">
        <v>9</v>
      </c>
      <c r="D9" s="19" t="s">
        <v>10</v>
      </c>
      <c r="E9" s="19" t="s">
        <v>11</v>
      </c>
      <c r="F9" s="19" t="s">
        <v>12</v>
      </c>
      <c r="G9" s="19" t="s">
        <v>13</v>
      </c>
      <c r="H9" s="19" t="s">
        <v>14</v>
      </c>
    </row>
    <row r="10" spans="2:8" ht="16.5" customHeight="1" x14ac:dyDescent="0.2">
      <c r="B10" s="55" t="s">
        <v>15</v>
      </c>
      <c r="C10" s="50"/>
      <c r="D10" s="51"/>
      <c r="E10" s="52"/>
      <c r="F10" s="53"/>
      <c r="G10" s="53"/>
      <c r="H10" s="54"/>
    </row>
    <row r="11" spans="2:8" s="26" customFormat="1" ht="29.25" customHeight="1" x14ac:dyDescent="0.2">
      <c r="B11" s="23" t="s">
        <v>32</v>
      </c>
      <c r="C11" s="46">
        <v>44</v>
      </c>
      <c r="D11" s="72"/>
      <c r="E11" s="73">
        <v>0</v>
      </c>
      <c r="F11" s="27"/>
      <c r="G11" s="24"/>
      <c r="H11" s="25"/>
    </row>
    <row r="12" spans="2:8" ht="29.25" customHeight="1" x14ac:dyDescent="0.2">
      <c r="B12" s="81" t="s">
        <v>33</v>
      </c>
      <c r="C12" s="82" t="s">
        <v>16</v>
      </c>
      <c r="D12" s="75"/>
      <c r="E12" s="76">
        <v>0</v>
      </c>
      <c r="F12" s="79">
        <v>0.1</v>
      </c>
      <c r="G12" s="62" t="e">
        <f>E12/$E$30</f>
        <v>#DIV/0!</v>
      </c>
      <c r="H12" s="78"/>
    </row>
    <row r="13" spans="2:8" ht="29.25" customHeight="1" x14ac:dyDescent="0.2">
      <c r="B13" s="83" t="s">
        <v>34</v>
      </c>
      <c r="C13" s="82" t="s">
        <v>16</v>
      </c>
      <c r="D13" s="77"/>
      <c r="E13" s="58">
        <v>0</v>
      </c>
      <c r="F13" s="80">
        <v>0.15</v>
      </c>
      <c r="G13" s="62" t="e">
        <f>E13/$E$30</f>
        <v>#DIV/0!</v>
      </c>
      <c r="H13" s="74"/>
    </row>
    <row r="14" spans="2:8" ht="29.25" customHeight="1" x14ac:dyDescent="0.2">
      <c r="B14" s="64" t="s">
        <v>17</v>
      </c>
      <c r="C14" s="59"/>
      <c r="D14" s="71"/>
      <c r="E14" s="60">
        <f>E13+E12</f>
        <v>0</v>
      </c>
      <c r="F14" s="63">
        <v>0.15</v>
      </c>
      <c r="G14" s="62" t="e">
        <f>E14/$E$30</f>
        <v>#DIV/0!</v>
      </c>
      <c r="H14" s="61"/>
    </row>
    <row r="15" spans="2:8" ht="22.5" customHeight="1" x14ac:dyDescent="0.2">
      <c r="B15" s="23" t="s">
        <v>29</v>
      </c>
      <c r="C15" s="47" t="s">
        <v>16</v>
      </c>
      <c r="D15" s="70"/>
      <c r="E15" s="57">
        <v>0</v>
      </c>
      <c r="F15" s="27"/>
      <c r="G15" s="24"/>
      <c r="H15" s="25"/>
    </row>
    <row r="16" spans="2:8" ht="15.75" customHeight="1" x14ac:dyDescent="0.2">
      <c r="B16" s="7" t="s">
        <v>30</v>
      </c>
      <c r="C16" s="48">
        <v>44</v>
      </c>
      <c r="D16" s="7"/>
      <c r="E16" s="8">
        <f>SUMIFS($E$11:$E$15,$C$11:$C$15,C16)</f>
        <v>0</v>
      </c>
      <c r="F16" s="9"/>
      <c r="G16" s="10"/>
      <c r="H16" s="10" t="e">
        <f>E16/$E$21</f>
        <v>#DIV/0!</v>
      </c>
    </row>
    <row r="17" spans="2:8" ht="15.75" customHeight="1" x14ac:dyDescent="0.2">
      <c r="B17" s="7" t="s">
        <v>18</v>
      </c>
      <c r="C17" s="49">
        <v>58</v>
      </c>
      <c r="D17" s="7"/>
      <c r="E17" s="8">
        <f>SUMIFS($E$11:$E$15,$C$11:$C$15,"058,059,060,061")*24%</f>
        <v>0</v>
      </c>
      <c r="F17" s="9"/>
      <c r="G17" s="10"/>
      <c r="H17" s="10" t="e">
        <f>E17/$E$21</f>
        <v>#DIV/0!</v>
      </c>
    </row>
    <row r="18" spans="2:8" ht="15.75" customHeight="1" x14ac:dyDescent="0.2">
      <c r="B18" s="7" t="s">
        <v>19</v>
      </c>
      <c r="C18" s="49">
        <v>59</v>
      </c>
      <c r="D18" s="7"/>
      <c r="E18" s="8">
        <f>SUMIFS($E$11:$E$15,$C$11:$C$15,"058,059,060,061")*34%</f>
        <v>0</v>
      </c>
      <c r="F18" s="9"/>
      <c r="G18" s="10"/>
      <c r="H18" s="10" t="e">
        <f>E18/$E$21</f>
        <v>#DIV/0!</v>
      </c>
    </row>
    <row r="19" spans="2:8" ht="15.75" customHeight="1" x14ac:dyDescent="0.2">
      <c r="B19" s="7" t="s">
        <v>20</v>
      </c>
      <c r="C19" s="49">
        <v>60</v>
      </c>
      <c r="D19" s="7"/>
      <c r="E19" s="8">
        <f>SUMIFS($E$11:$E$15,$C$11:$C$15,"058,059,060,061")*32%</f>
        <v>0</v>
      </c>
      <c r="F19" s="9"/>
      <c r="G19" s="10"/>
      <c r="H19" s="10" t="e">
        <f>E19/$E$21</f>
        <v>#DIV/0!</v>
      </c>
    </row>
    <row r="20" spans="2:8" ht="15.75" customHeight="1" x14ac:dyDescent="0.2">
      <c r="B20" s="7" t="s">
        <v>21</v>
      </c>
      <c r="C20" s="49">
        <v>61</v>
      </c>
      <c r="D20" s="7"/>
      <c r="E20" s="8">
        <f>SUMIFS($E$11:$E$15,$C$11:$C$15,"058,059,060,061")*10%</f>
        <v>0</v>
      </c>
      <c r="F20" s="9"/>
      <c r="G20" s="10"/>
      <c r="H20" s="10" t="e">
        <f>E20/$E$21</f>
        <v>#DIV/0!</v>
      </c>
    </row>
    <row r="21" spans="2:8" ht="16.5" customHeight="1" x14ac:dyDescent="0.2">
      <c r="B21" s="65" t="s">
        <v>22</v>
      </c>
      <c r="C21" s="66"/>
      <c r="D21" s="65"/>
      <c r="E21" s="67">
        <f>SUM(E16:E20)</f>
        <v>0</v>
      </c>
      <c r="F21" s="68"/>
      <c r="G21" s="69"/>
      <c r="H21" s="69"/>
    </row>
    <row r="22" spans="2:8" x14ac:dyDescent="0.2">
      <c r="E22" s="44"/>
    </row>
    <row r="23" spans="2:8" ht="17.25" customHeight="1" x14ac:dyDescent="0.2">
      <c r="B23" s="11" t="s">
        <v>23</v>
      </c>
      <c r="C23" s="42"/>
      <c r="D23" s="11"/>
      <c r="E23" s="67">
        <f>E21*0.07</f>
        <v>0</v>
      </c>
      <c r="F23" s="12"/>
      <c r="G23" s="13"/>
      <c r="H23" s="13"/>
    </row>
    <row r="24" spans="2:8" x14ac:dyDescent="0.2">
      <c r="E24" s="44"/>
    </row>
    <row r="25" spans="2:8" ht="16.5" customHeight="1" x14ac:dyDescent="0.2">
      <c r="B25" s="7" t="s">
        <v>31</v>
      </c>
      <c r="C25" s="48">
        <v>44</v>
      </c>
      <c r="D25" s="7"/>
      <c r="E25" s="8">
        <f>E16*1.07</f>
        <v>0</v>
      </c>
      <c r="F25" s="9"/>
      <c r="G25" s="7"/>
      <c r="H25" s="10" t="e">
        <f>E25/$E$30</f>
        <v>#DIV/0!</v>
      </c>
    </row>
    <row r="26" spans="2:8" ht="16.5" customHeight="1" x14ac:dyDescent="0.2">
      <c r="B26" s="7" t="s">
        <v>24</v>
      </c>
      <c r="C26" s="49">
        <v>58</v>
      </c>
      <c r="D26" s="7"/>
      <c r="E26" s="8">
        <f>E17*1.07</f>
        <v>0</v>
      </c>
      <c r="F26" s="9"/>
      <c r="G26" s="7"/>
      <c r="H26" s="10" t="e">
        <f>E26/$E$30</f>
        <v>#DIV/0!</v>
      </c>
    </row>
    <row r="27" spans="2:8" ht="16.5" customHeight="1" x14ac:dyDescent="0.2">
      <c r="B27" s="7" t="s">
        <v>25</v>
      </c>
      <c r="C27" s="49">
        <v>59</v>
      </c>
      <c r="D27" s="7"/>
      <c r="E27" s="8">
        <f>E18*1.07</f>
        <v>0</v>
      </c>
      <c r="F27" s="9"/>
      <c r="G27" s="7"/>
      <c r="H27" s="10" t="e">
        <f>E27/$E$30</f>
        <v>#DIV/0!</v>
      </c>
    </row>
    <row r="28" spans="2:8" ht="16.5" customHeight="1" x14ac:dyDescent="0.2">
      <c r="B28" s="7" t="s">
        <v>26</v>
      </c>
      <c r="C28" s="49">
        <v>60</v>
      </c>
      <c r="D28" s="7"/>
      <c r="E28" s="8">
        <f>E19*1.07</f>
        <v>0</v>
      </c>
      <c r="F28" s="9"/>
      <c r="G28" s="7"/>
      <c r="H28" s="10" t="e">
        <f>E28/$E$30</f>
        <v>#DIV/0!</v>
      </c>
    </row>
    <row r="29" spans="2:8" ht="16.5" customHeight="1" x14ac:dyDescent="0.2">
      <c r="B29" s="7" t="s">
        <v>27</v>
      </c>
      <c r="C29" s="49">
        <v>61</v>
      </c>
      <c r="D29" s="7"/>
      <c r="E29" s="8">
        <f>E20*1.07</f>
        <v>0</v>
      </c>
      <c r="F29" s="9"/>
      <c r="G29" s="7"/>
      <c r="H29" s="10" t="e">
        <f>E29/$E$30</f>
        <v>#DIV/0!</v>
      </c>
    </row>
    <row r="30" spans="2:8" ht="22.5" customHeight="1" x14ac:dyDescent="0.2">
      <c r="B30" s="15" t="s">
        <v>28</v>
      </c>
      <c r="C30" s="43"/>
      <c r="D30" s="14"/>
      <c r="E30" s="45">
        <f>SUM(E21:E23)</f>
        <v>0</v>
      </c>
      <c r="F30" s="16"/>
      <c r="G30" s="17"/>
      <c r="H30" s="18"/>
    </row>
  </sheetData>
  <protectedRanges>
    <protectedRange sqref="D15:E15" name="Oblast1"/>
    <protectedRange sqref="D11:E11" name="Oblast1_1"/>
  </protectedRanges>
  <conditionalFormatting sqref="G12:G13">
    <cfRule type="expression" dxfId="2" priority="3">
      <formula>$G$12&lt;=$F$12</formula>
    </cfRule>
  </conditionalFormatting>
  <conditionalFormatting sqref="G12:G15">
    <cfRule type="expression" dxfId="1" priority="1">
      <formula>G12&gt;F12</formula>
    </cfRule>
  </conditionalFormatting>
  <conditionalFormatting sqref="G14">
    <cfRule type="expression" dxfId="0" priority="2">
      <formula>$G$14&lt;=$F$14</formula>
    </cfRule>
  </conditionalFormatting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81CF9D6ADE5B43ACCF94B3A4065965" ma:contentTypeVersion="17" ma:contentTypeDescription="Vytvoří nový dokument" ma:contentTypeScope="" ma:versionID="d019275cd23ca1b27e36e7ab19c688b7">
  <xsd:schema xmlns:xsd="http://www.w3.org/2001/XMLSchema" xmlns:xs="http://www.w3.org/2001/XMLSchema" xmlns:p="http://schemas.microsoft.com/office/2006/metadata/properties" xmlns:ns2="96f83003-48fd-4f52-836f-d78a4dd9c06d" xmlns:ns3="38a97ebd-7b55-4e0a-b11e-b1f20907ee6a" targetNamespace="http://schemas.microsoft.com/office/2006/metadata/properties" ma:root="true" ma:fieldsID="b1d8e8096964905f78c62a980376f174" ns2:_="" ns3:_="">
    <xsd:import namespace="96f83003-48fd-4f52-836f-d78a4dd9c06d"/>
    <xsd:import namespace="38a97ebd-7b55-4e0a-b11e-b1f20907ee6a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Koment_x00e1__x0159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83003-48fd-4f52-836f-d78a4dd9c06d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2" nillable="true" ma:displayName="Stav odsouhlasení" ma:internalName="_x0024_Resources_x003a_core_x002c_Signoff_Status_x003b_" ma:readOnly="false">
      <xsd:simpleType>
        <xsd:restriction base="dms:Text"/>
      </xsd:simpleType>
    </xsd:element>
    <xsd:element name="Koment_x00e1__x0159_" ma:index="3" nillable="true" ma:displayName="Komentář" ma:internalName="Koment_x00e1__x0159_" ma:readOnly="false">
      <xsd:simpleType>
        <xsd:restriction base="dms:Text">
          <xsd:maxLength value="50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97ebd-7b55-4e0a-b11e-b1f20907ee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96f83003-48fd-4f52-836f-d78a4dd9c06d" xsi:nil="true"/>
    <_Flow_SignoffStatus xmlns="96f83003-48fd-4f52-836f-d78a4dd9c06d" xsi:nil="true"/>
  </documentManagement>
</p:properties>
</file>

<file path=customXml/itemProps1.xml><?xml version="1.0" encoding="utf-8"?>
<ds:datastoreItem xmlns:ds="http://schemas.openxmlformats.org/officeDocument/2006/customXml" ds:itemID="{F778ECC3-55F5-41C8-862B-B34D1AF099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17C6BB-6540-430D-9768-A7429EE07D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83003-48fd-4f52-836f-d78a4dd9c06d"/>
    <ds:schemaRef ds:uri="38a97ebd-7b55-4e0a-b11e-b1f20907e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5035399-4E6E-475E-A431-4EB0B2DCA715}">
  <ds:schemaRefs>
    <ds:schemaRef ds:uri="http://schemas.microsoft.com/office/2006/metadata/properties"/>
    <ds:schemaRef ds:uri="http://schemas.microsoft.com/office/infopath/2007/PartnerControls"/>
    <ds:schemaRef ds:uri="96f83003-48fd-4f52-836f-d78a4dd9c06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Titulní strana</vt:lpstr>
      <vt:lpstr>Podklady pro stanovení</vt:lpstr>
      <vt:lpstr>'Podklady pro stanovení'!_ftnref1</vt:lpstr>
    </vt:vector>
  </TitlesOfParts>
  <Manager/>
  <Company>MMR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Janda</dc:creator>
  <cp:keywords/>
  <dc:description/>
  <cp:lastModifiedBy>MAS_135</cp:lastModifiedBy>
  <cp:revision/>
  <dcterms:created xsi:type="dcterms:W3CDTF">2022-04-04T08:24:21Z</dcterms:created>
  <dcterms:modified xsi:type="dcterms:W3CDTF">2025-03-18T10:07:00Z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0x0101005A81CF9D6ADE5B43ACCF94B3A4065965</vt:lpwstr>
  </property>
</Properties>
</file>