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S:\2021+\IROP 2021-2027\--=VÝZVY=--\8. VÝZVA - KULTURNÍ PAMÁTKY\Výzva MAS - KP\"/>
    </mc:Choice>
  </mc:AlternateContent>
  <xr:revisionPtr revIDLastSave="0" documentId="13_ncr:1_{DBB5A6A9-5C38-4843-8EC1-D23022EFF2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21" i="4"/>
  <c r="E25" i="4"/>
  <c r="E24" i="4"/>
  <c r="E27" i="4" l="1"/>
  <c r="G18" i="4" s="1"/>
  <c r="G22" i="4" l="1"/>
  <c r="G21" i="4"/>
  <c r="H25" i="4"/>
  <c r="H24" i="4"/>
</calcChain>
</file>

<file path=xl/sharedStrings.xml><?xml version="1.0" encoding="utf-8"?>
<sst xmlns="http://schemas.openxmlformats.org/spreadsheetml/2006/main" count="31" uniqueCount="30">
  <si>
    <t>Celkové způsobilé výdaje</t>
  </si>
  <si>
    <t>Způsobilé výdaje</t>
  </si>
  <si>
    <t>Podíl oblasti intervence</t>
  </si>
  <si>
    <t>Doplňující informace:</t>
  </si>
  <si>
    <t>Oblast intervence</t>
  </si>
  <si>
    <t>Limit výdajů v CZV</t>
  </si>
  <si>
    <t>Plnění limitu výdajů v CZV</t>
  </si>
  <si>
    <t>Žadatel vyplňuje pouze žlutě podbarvené buňky.</t>
  </si>
  <si>
    <t>Volitelný komentář ke stanovení objemu výdajů</t>
  </si>
  <si>
    <t>Podklady pro stanovení kategorií intervencí a kontrolu limitů</t>
  </si>
  <si>
    <t>SPECIFICKÁ PRAVIDLA PRO ŽADATELE A PŘÍJEMCE</t>
  </si>
  <si>
    <t>PODKLADY PRO STANOVENÍ KATEGORIÍ INTERVENCÍ A KONTROLU LIMITŮ</t>
  </si>
  <si>
    <t xml:space="preserve">zvýšení energetické účinnosti při rekonstrukci budov  </t>
  </si>
  <si>
    <t>INTEGROVANÝ REGIONÁLNÍ OPERAČNÍ PROGRAM 2021–2027</t>
  </si>
  <si>
    <t>Objem způsobilých výdajů</t>
  </si>
  <si>
    <t>ostatní - 166</t>
  </si>
  <si>
    <t>Výdaje na oblast intervence 166</t>
  </si>
  <si>
    <t>Výdaje na oblast intervence 044</t>
  </si>
  <si>
    <t>ostatní - 044</t>
  </si>
  <si>
    <t>Hlavní část projektu - celkem</t>
  </si>
  <si>
    <t>Doprovodná část projektu - celkem</t>
  </si>
  <si>
    <r>
      <t>Hlavní část projektu (</t>
    </r>
    <r>
      <rPr>
        <b/>
        <u/>
        <sz val="10"/>
        <rFont val="Arial"/>
        <family val="2"/>
        <charset val="238"/>
      </rPr>
      <t>min. 90 %</t>
    </r>
    <r>
      <rPr>
        <b/>
        <sz val="10"/>
        <rFont val="Arial"/>
        <family val="2"/>
        <charset val="238"/>
      </rPr>
      <t xml:space="preserve"> celkových způsobilých výdajů)</t>
    </r>
  </si>
  <si>
    <r>
      <t>Doprovodná část projektu (</t>
    </r>
    <r>
      <rPr>
        <b/>
        <u/>
        <sz val="10"/>
        <rFont val="Arial"/>
        <family val="2"/>
        <charset val="238"/>
      </rPr>
      <t>max. 10 %</t>
    </r>
    <r>
      <rPr>
        <b/>
        <sz val="10"/>
        <rFont val="Arial"/>
        <family val="2"/>
        <charset val="238"/>
      </rPr>
      <t xml:space="preserve"> celkových způsobilých výdajů)</t>
    </r>
  </si>
  <si>
    <t>revitalizace a vybavení pro činnost památek kromě výdajů na zvýšení energetické účinnosti u rekonstrukcí budov</t>
  </si>
  <si>
    <t>parkoviště u památky</t>
  </si>
  <si>
    <t>PŘÍLOHA 4A</t>
  </si>
  <si>
    <t xml:space="preserve">Přesný výčet možných způsobilých výdajů na hlavní část projektu je uveden v kap. 3.2.5.2.1 Specifických pravidel. </t>
  </si>
  <si>
    <t xml:space="preserve">Přesný výčet možných způsobilých výdajů na doprovodnou část projektu je uveden v kapitole 3.2.5.2.2 Specifických pravidel. </t>
  </si>
  <si>
    <t xml:space="preserve">70. VÝZVA IROP – KULTURA - PAMÁTKY A MUZEA – SC 5.1 (CLLD)
AKTIVITA REVITALIZACE KULTURNÍCH PAMÁTEK </t>
  </si>
  <si>
    <t xml:space="preserve">Verze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</si>
</sst>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21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0" fillId="4" borderId="4" xfId="0" applyFill="1" applyBorder="1"/>
    <xf numFmtId="0" fontId="0" fillId="4" borderId="1" xfId="0" applyFill="1" applyBorder="1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0" fontId="4" fillId="2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top"/>
    </xf>
    <xf numFmtId="0" fontId="0" fillId="4" borderId="2" xfId="0" applyFill="1" applyBorder="1"/>
    <xf numFmtId="0" fontId="0" fillId="0" borderId="1" xfId="0" applyBorder="1" applyAlignment="1">
      <alignment horizontal="left" vertical="center" wrapText="1" indent="3"/>
    </xf>
    <xf numFmtId="0" fontId="0" fillId="6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6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11" xfId="0" applyNumberFormat="1" applyFont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4" borderId="1" xfId="0" applyNumberFormat="1" applyFont="1" applyFill="1" applyBorder="1"/>
    <xf numFmtId="165" fontId="2" fillId="3" borderId="1" xfId="0" applyNumberFormat="1" applyFont="1" applyFill="1" applyBorder="1"/>
    <xf numFmtId="16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/>
    <xf numFmtId="164" fontId="16" fillId="3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4" borderId="1" xfId="0" applyNumberFormat="1" applyFill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5" fillId="0" borderId="0" xfId="0" applyFont="1"/>
    <xf numFmtId="10" fontId="4" fillId="0" borderId="1" xfId="0" applyNumberFormat="1" applyFont="1" applyBorder="1"/>
    <xf numFmtId="0" fontId="4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164" fontId="4" fillId="4" borderId="1" xfId="0" applyNumberFormat="1" applyFont="1" applyFill="1" applyBorder="1"/>
    <xf numFmtId="164" fontId="0" fillId="4" borderId="1" xfId="0" applyNumberFormat="1" applyFill="1" applyBorder="1"/>
    <xf numFmtId="10" fontId="0" fillId="5" borderId="1" xfId="2" applyNumberFormat="1" applyFont="1" applyFill="1" applyBorder="1"/>
    <xf numFmtId="0" fontId="4" fillId="0" borderId="1" xfId="0" applyFont="1" applyBorder="1"/>
    <xf numFmtId="164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0" fontId="0" fillId="6" borderId="1" xfId="0" applyFill="1" applyBorder="1"/>
    <xf numFmtId="0" fontId="4" fillId="5" borderId="1" xfId="0" applyFont="1" applyFill="1" applyBorder="1"/>
    <xf numFmtId="164" fontId="4" fillId="5" borderId="1" xfId="0" applyNumberFormat="1" applyFont="1" applyFill="1" applyBorder="1"/>
    <xf numFmtId="0" fontId="0" fillId="5" borderId="1" xfId="0" applyFill="1" applyBorder="1" applyAlignment="1">
      <alignment horizontal="left" vertical="center" wrapText="1" indent="3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/>
    <xf numFmtId="164" fontId="4" fillId="2" borderId="1" xfId="0" applyNumberFormat="1" applyFont="1" applyFill="1" applyBorder="1" applyAlignment="1">
      <alignment vertical="center"/>
    </xf>
    <xf numFmtId="10" fontId="0" fillId="2" borderId="1" xfId="2" applyNumberFormat="1" applyFont="1" applyFill="1" applyBorder="1"/>
    <xf numFmtId="0" fontId="0" fillId="2" borderId="1" xfId="0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0" fillId="6" borderId="10" xfId="0" applyFill="1" applyBorder="1" applyAlignment="1">
      <alignment vertical="top"/>
    </xf>
    <xf numFmtId="0" fontId="19" fillId="4" borderId="1" xfId="0" applyFont="1" applyFill="1" applyBorder="1" applyAlignment="1">
      <alignment vertical="center"/>
    </xf>
    <xf numFmtId="9" fontId="0" fillId="0" borderId="1" xfId="0" applyNumberFormat="1" applyBorder="1"/>
    <xf numFmtId="10" fontId="0" fillId="0" borderId="1" xfId="0" applyNumberFormat="1" applyBorder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6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13</xdr:col>
      <xdr:colOff>463296</xdr:colOff>
      <xdr:row>28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EFD1-A05F-413B-9CC0-F2D5F631CB0C}">
  <dimension ref="A12:N23"/>
  <sheetViews>
    <sheetView showGridLines="0" zoomScaleNormal="100" zoomScaleSheetLayoutView="100" workbookViewId="0">
      <selection activeCell="K32" sqref="K32"/>
    </sheetView>
  </sheetViews>
  <sheetFormatPr defaultColWidth="9.140625" defaultRowHeight="15" x14ac:dyDescent="0.25"/>
  <cols>
    <col min="1" max="16384" width="9.140625" style="35"/>
  </cols>
  <sheetData>
    <row r="12" spans="1:14" ht="2.4500000000000002" customHeight="1" x14ac:dyDescent="0.25"/>
    <row r="14" spans="1:14" ht="66.599999999999994" customHeight="1" x14ac:dyDescent="0.25">
      <c r="A14" s="77" t="s">
        <v>13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4" ht="10.9" customHeight="1" x14ac:dyDescent="0.25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4" s="36" customFormat="1" ht="15" customHeight="1" x14ac:dyDescent="0.45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2"/>
    </row>
    <row r="17" spans="1:14" ht="33" customHeight="1" x14ac:dyDescent="0.25">
      <c r="A17" s="77" t="s">
        <v>10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 ht="11.45" customHeight="1" x14ac:dyDescent="0.25">
      <c r="A18" s="3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1"/>
    </row>
    <row r="19" spans="1:14" ht="28.9" customHeight="1" x14ac:dyDescent="0.25">
      <c r="A19" s="78" t="s">
        <v>25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4" ht="60.75" customHeight="1" x14ac:dyDescent="0.25">
      <c r="A20" s="79" t="s">
        <v>11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 ht="54" customHeight="1" x14ac:dyDescent="0.25">
      <c r="A21" s="82" t="s">
        <v>28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spans="1:14" ht="30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20.25" x14ac:dyDescent="0.25">
      <c r="A23" s="81" t="s">
        <v>29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</sheetData>
  <mergeCells count="6">
    <mergeCell ref="A14:N14"/>
    <mergeCell ref="A17:N17"/>
    <mergeCell ref="A19:N19"/>
    <mergeCell ref="A20:N20"/>
    <mergeCell ref="A23:N23"/>
    <mergeCell ref="A21:N21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F855-8C7F-458D-AE28-DC5D8E5F4FC2}">
  <sheetPr>
    <pageSetUpPr fitToPage="1"/>
  </sheetPr>
  <dimension ref="B1:H31"/>
  <sheetViews>
    <sheetView tabSelected="1" workbookViewId="0">
      <selection activeCell="G18" sqref="G18"/>
    </sheetView>
  </sheetViews>
  <sheetFormatPr defaultRowHeight="12.75" x14ac:dyDescent="0.2"/>
  <cols>
    <col min="1" max="1" width="2.140625" customWidth="1"/>
    <col min="2" max="2" width="72.7109375" customWidth="1"/>
    <col min="3" max="3" width="12.140625" style="38" customWidth="1"/>
    <col min="4" max="4" width="45.5703125" customWidth="1"/>
    <col min="5" max="5" width="22.42578125" customWidth="1"/>
    <col min="6" max="6" width="12.7109375" customWidth="1"/>
    <col min="7" max="7" width="15.140625" customWidth="1"/>
    <col min="8" max="8" width="12.7109375" customWidth="1"/>
    <col min="9" max="9" width="15.7109375" bestFit="1" customWidth="1"/>
  </cols>
  <sheetData>
    <row r="1" spans="2:8" ht="15.75" x14ac:dyDescent="0.2">
      <c r="B1" s="20" t="s">
        <v>9</v>
      </c>
    </row>
    <row r="4" spans="2:8" x14ac:dyDescent="0.2">
      <c r="B4" s="7" t="s">
        <v>3</v>
      </c>
      <c r="C4" s="39"/>
      <c r="D4" s="8"/>
      <c r="E4" s="8"/>
      <c r="F4" s="8"/>
      <c r="G4" s="8"/>
      <c r="H4" s="9"/>
    </row>
    <row r="5" spans="2:8" x14ac:dyDescent="0.2">
      <c r="B5" s="21" t="s">
        <v>26</v>
      </c>
      <c r="C5" s="40"/>
      <c r="D5" s="22"/>
      <c r="E5" s="22"/>
      <c r="F5" s="22"/>
      <c r="G5" s="22"/>
      <c r="H5" s="10"/>
    </row>
    <row r="6" spans="2:8" x14ac:dyDescent="0.2">
      <c r="B6" s="21" t="s">
        <v>27</v>
      </c>
      <c r="C6" s="40"/>
      <c r="D6" s="22"/>
      <c r="E6" s="22"/>
      <c r="F6" s="22"/>
      <c r="G6" s="22"/>
      <c r="H6" s="10"/>
    </row>
    <row r="7" spans="2:8" x14ac:dyDescent="0.2">
      <c r="B7" s="73" t="s">
        <v>7</v>
      </c>
      <c r="C7" s="41"/>
      <c r="D7" s="11"/>
      <c r="E7" s="11"/>
      <c r="F7" s="11"/>
      <c r="G7" s="11"/>
      <c r="H7" s="12"/>
    </row>
    <row r="10" spans="2:8" ht="25.5" x14ac:dyDescent="0.2">
      <c r="B10" s="19" t="s">
        <v>1</v>
      </c>
      <c r="C10" s="42" t="s">
        <v>4</v>
      </c>
      <c r="D10" s="19" t="s">
        <v>8</v>
      </c>
      <c r="E10" s="19" t="s">
        <v>14</v>
      </c>
      <c r="F10" s="19" t="s">
        <v>5</v>
      </c>
      <c r="G10" s="19" t="s">
        <v>6</v>
      </c>
      <c r="H10" s="19" t="s">
        <v>2</v>
      </c>
    </row>
    <row r="11" spans="2:8" x14ac:dyDescent="0.2">
      <c r="B11" s="4" t="s">
        <v>1</v>
      </c>
      <c r="C11" s="43"/>
      <c r="D11" s="4"/>
      <c r="E11" s="1"/>
      <c r="F11" s="2"/>
      <c r="G11" s="2"/>
      <c r="H11" s="3"/>
    </row>
    <row r="12" spans="2:8" ht="21.75" customHeight="1" x14ac:dyDescent="0.2">
      <c r="B12" s="74" t="s">
        <v>21</v>
      </c>
      <c r="C12" s="44"/>
      <c r="D12" s="6"/>
      <c r="E12" s="23"/>
      <c r="F12" s="6"/>
      <c r="G12" s="6"/>
      <c r="H12" s="5"/>
    </row>
    <row r="13" spans="2:8" s="28" customFormat="1" ht="27.75" customHeight="1" x14ac:dyDescent="0.2">
      <c r="B13" s="24" t="s">
        <v>23</v>
      </c>
      <c r="C13" s="49">
        <v>166</v>
      </c>
      <c r="D13" s="25"/>
      <c r="E13" s="46">
        <v>30000000</v>
      </c>
      <c r="F13" s="26"/>
      <c r="G13" s="27"/>
      <c r="H13" s="27"/>
    </row>
    <row r="14" spans="2:8" s="28" customFormat="1" ht="22.5" customHeight="1" x14ac:dyDescent="0.2">
      <c r="B14" s="24" t="s">
        <v>12</v>
      </c>
      <c r="C14" s="49">
        <v>44</v>
      </c>
      <c r="D14" s="25"/>
      <c r="E14" s="46">
        <v>500000</v>
      </c>
      <c r="F14" s="26"/>
      <c r="G14" s="27"/>
      <c r="H14" s="27"/>
    </row>
    <row r="15" spans="2:8" ht="20.25" customHeight="1" x14ac:dyDescent="0.2">
      <c r="B15" s="74" t="s">
        <v>22</v>
      </c>
      <c r="C15" s="50"/>
      <c r="D15" s="6"/>
      <c r="E15" s="57"/>
      <c r="F15" s="58"/>
      <c r="G15" s="6"/>
      <c r="H15" s="6"/>
    </row>
    <row r="16" spans="2:8" x14ac:dyDescent="0.2">
      <c r="B16" s="66" t="s">
        <v>15</v>
      </c>
      <c r="C16" s="51">
        <v>166</v>
      </c>
      <c r="D16" s="63"/>
      <c r="E16" s="47">
        <v>1000000</v>
      </c>
      <c r="F16" s="2"/>
      <c r="G16" s="2"/>
      <c r="H16" s="2"/>
    </row>
    <row r="17" spans="2:8" x14ac:dyDescent="0.2">
      <c r="B17" s="66" t="s">
        <v>18</v>
      </c>
      <c r="C17" s="51">
        <v>44</v>
      </c>
      <c r="D17" s="63"/>
      <c r="E17" s="47">
        <v>1000000</v>
      </c>
      <c r="F17" s="2"/>
      <c r="G17" s="2"/>
      <c r="H17" s="2"/>
    </row>
    <row r="18" spans="2:8" x14ac:dyDescent="0.2">
      <c r="B18" s="66" t="s">
        <v>24</v>
      </c>
      <c r="C18" s="51">
        <v>166</v>
      </c>
      <c r="D18" s="63"/>
      <c r="E18" s="47">
        <v>1000000</v>
      </c>
      <c r="F18" s="75">
        <v>0.1</v>
      </c>
      <c r="G18" s="76">
        <f>E18/E27</f>
        <v>2.9850746268656716E-2</v>
      </c>
      <c r="H18" s="2"/>
    </row>
    <row r="19" spans="2:8" ht="4.5" customHeight="1" x14ac:dyDescent="0.2">
      <c r="C19"/>
    </row>
    <row r="20" spans="2:8" ht="0.75" customHeight="1" x14ac:dyDescent="0.2">
      <c r="C20"/>
    </row>
    <row r="21" spans="2:8" s="28" customFormat="1" x14ac:dyDescent="0.2">
      <c r="B21" s="67" t="s">
        <v>19</v>
      </c>
      <c r="C21" s="72"/>
      <c r="D21" s="71"/>
      <c r="E21" s="69">
        <f>E13+E14</f>
        <v>30500000</v>
      </c>
      <c r="F21" s="70">
        <v>0.9</v>
      </c>
      <c r="G21" s="15">
        <f>E21/E27</f>
        <v>0.91044776119402981</v>
      </c>
      <c r="H21" s="71"/>
    </row>
    <row r="22" spans="2:8" x14ac:dyDescent="0.2">
      <c r="B22" s="68" t="s">
        <v>20</v>
      </c>
      <c r="C22" s="52"/>
      <c r="D22" s="13"/>
      <c r="E22" s="14">
        <f>SUM(E16:E18)</f>
        <v>3000000</v>
      </c>
      <c r="F22" s="70">
        <v>0.1</v>
      </c>
      <c r="G22" s="15">
        <f>E22/E27</f>
        <v>8.9552238805970144E-2</v>
      </c>
      <c r="H22" s="15"/>
    </row>
    <row r="23" spans="2:8" x14ac:dyDescent="0.2">
      <c r="B23" s="2"/>
      <c r="C23" s="51"/>
      <c r="D23" s="64"/>
      <c r="E23" s="65"/>
      <c r="F23" s="59"/>
      <c r="G23" s="54"/>
      <c r="H23" s="54"/>
    </row>
    <row r="24" spans="2:8" x14ac:dyDescent="0.2">
      <c r="B24" s="55" t="s">
        <v>16</v>
      </c>
      <c r="C24" s="52">
        <v>166</v>
      </c>
      <c r="D24" s="13"/>
      <c r="E24" s="14">
        <f>SUMIFS($E$13:$E$18,$C$13:$C$18,C24)</f>
        <v>32000000</v>
      </c>
      <c r="F24" s="14"/>
      <c r="G24" s="15"/>
      <c r="H24" s="15">
        <f>E24/E27</f>
        <v>0.95522388059701491</v>
      </c>
    </row>
    <row r="25" spans="2:8" x14ac:dyDescent="0.2">
      <c r="B25" s="56" t="s">
        <v>17</v>
      </c>
      <c r="C25" s="52">
        <v>44</v>
      </c>
      <c r="D25" s="13"/>
      <c r="E25" s="14">
        <f>SUMIFS($E$13:$E$18,C13:C18,C25)</f>
        <v>1500000</v>
      </c>
      <c r="F25" s="14"/>
      <c r="G25" s="15"/>
      <c r="H25" s="15">
        <f>E25/E27</f>
        <v>4.4776119402985072E-2</v>
      </c>
    </row>
    <row r="26" spans="2:8" x14ac:dyDescent="0.2">
      <c r="B26" s="2"/>
      <c r="C26" s="51"/>
      <c r="D26" s="2"/>
      <c r="E26" s="60"/>
      <c r="F26" s="2"/>
      <c r="G26" s="2"/>
      <c r="H26" s="2"/>
    </row>
    <row r="27" spans="2:8" ht="27" customHeight="1" x14ac:dyDescent="0.2">
      <c r="B27" s="17" t="s">
        <v>0</v>
      </c>
      <c r="C27" s="45"/>
      <c r="D27" s="16"/>
      <c r="E27" s="48">
        <f>E21+E22</f>
        <v>33500000</v>
      </c>
      <c r="F27" s="61"/>
      <c r="G27" s="18"/>
      <c r="H27" s="62"/>
    </row>
    <row r="29" spans="2:8" x14ac:dyDescent="0.2">
      <c r="B29" s="53"/>
    </row>
    <row r="30" spans="2:8" x14ac:dyDescent="0.2">
      <c r="B30" s="53"/>
    </row>
    <row r="31" spans="2:8" x14ac:dyDescent="0.2">
      <c r="B31" s="53"/>
    </row>
  </sheetData>
  <sheetProtection algorithmName="SHA-512" hashValue="C5iBxlOCgcudPeJQdBsB9t0hyCHGHqJiHAp5EcL0O9+KuG0hPyspX0rmL1OenKPIWaediRu/o4W0+Q+fgPmAmg==" saltValue="A0VkBvb2NNCyOCEKbg50/w==" spinCount="100000" sheet="1" objects="1" scenarios="1"/>
  <protectedRanges>
    <protectedRange sqref="D13:E18" name="Oblast1"/>
  </protectedRanges>
  <conditionalFormatting sqref="G18">
    <cfRule type="expression" dxfId="5" priority="2">
      <formula>$G18&gt;$F$18</formula>
    </cfRule>
    <cfRule type="expression" dxfId="4" priority="7">
      <formula>G18&lt;=F18</formula>
    </cfRule>
  </conditionalFormatting>
  <conditionalFormatting sqref="G21">
    <cfRule type="expression" dxfId="3" priority="1">
      <formula>G21&gt;=F21</formula>
    </cfRule>
    <cfRule type="expression" dxfId="2" priority="3">
      <formula>$G$21&lt;$F$21</formula>
    </cfRule>
  </conditionalFormatting>
  <conditionalFormatting sqref="G22">
    <cfRule type="expression" dxfId="1" priority="4">
      <formula>$G$22&gt;F22</formula>
    </cfRule>
    <cfRule type="expression" dxfId="0" priority="6">
      <formula>G22&lt;=F22</formula>
    </cfRule>
  </conditionalFormatting>
  <pageMargins left="0.7" right="0.7" top="0.78740157499999996" bottom="0.78740157499999996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MAS_135</cp:lastModifiedBy>
  <cp:lastPrinted>2026-05-18T11:01:18Z</cp:lastPrinted>
  <dcterms:created xsi:type="dcterms:W3CDTF">2022-04-04T08:24:21Z</dcterms:created>
  <dcterms:modified xsi:type="dcterms:W3CDTF">2026-05-18T11:01:20Z</dcterms:modified>
</cp:coreProperties>
</file>